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3"/>
  </bookViews>
  <sheets>
    <sheet name="AUD 1" sheetId="1" r:id="rId1"/>
    <sheet name="AUD 2" sheetId="2" r:id="rId2"/>
    <sheet name="AUD 3" sheetId="3" r:id="rId3"/>
    <sheet name="Oviohjeet" sheetId="4" r:id="rId4"/>
    <sheet name="Tenttijat" sheetId="5" r:id="rId5"/>
  </sheets>
  <definedNames>
    <definedName name="_xlnm.Print_Area" localSheetId="0">'AUD 1'!$B$2:$AB$34</definedName>
    <definedName name="_xlnm.Print_Area" localSheetId="1">'AUD 2'!$B$2:$R$34</definedName>
    <definedName name="_xlnm.Print_Area" localSheetId="2">'AUD 3'!$B$1:$R$34</definedName>
    <definedName name="_xlnm.Print_Area" localSheetId="3">'Oviohjeet'!$A$1:$J$23</definedName>
  </definedNames>
  <calcPr fullCalcOnLoad="1"/>
</workbook>
</file>

<file path=xl/sharedStrings.xml><?xml version="1.0" encoding="utf-8"?>
<sst xmlns="http://schemas.openxmlformats.org/spreadsheetml/2006/main" count="756" uniqueCount="111">
  <si>
    <t>Yhteensä: 12</t>
  </si>
  <si>
    <t>Auditorio 1, Ag Auditorio 2, Ag Auditorio 3: 1. uusinta</t>
  </si>
  <si>
    <t>Yhteensä: 6</t>
  </si>
  <si>
    <t>Seuraaviin tentteihin ei ilmoittauduttu:</t>
  </si>
  <si>
    <t>2, Ag Auditorio 3: Lopputentti</t>
  </si>
  <si>
    <t>Yhteensä 1 tenttiä</t>
  </si>
  <si>
    <t>=== Yhteenveto tenttipäivän tentteihin ilmoittautuneista ===</t>
  </si>
  <si>
    <t>Yhteensä ilmoittautuneita 447</t>
  </si>
  <si>
    <t xml:space="preserve">        ----------------------------------------------------------------</t>
  </si>
  <si>
    <t>ITKA202 Johdatus ohjelmistotekniikkaan ; Ag Auditorio 1, Ag</t>
  </si>
  <si>
    <t>ITKP102</t>
  </si>
  <si>
    <t>ITKP104</t>
  </si>
  <si>
    <t>TIEA211</t>
  </si>
  <si>
    <t>TIES422</t>
  </si>
  <si>
    <t>TIES324</t>
  </si>
  <si>
    <t>ITKP102 Ohjelmointi 1 ; Ag Auditorio 1, Ag Auditorio 2, Ag</t>
  </si>
  <si>
    <t>ITKA202</t>
  </si>
  <si>
    <t>ITKP104 Tietoverkot ; Ag Auditorio 1, Ag Auditorio 2, Ag</t>
  </si>
  <si>
    <t>TIEA211 Algoritmit 2 ; Ag Auditorio 1, Ag Auditorio 2, Ag</t>
  </si>
  <si>
    <t>TIEJ599 Game Theory and Applications ; Ag Auditorio 1, Ag</t>
  </si>
  <si>
    <t>TJTSB51</t>
  </si>
  <si>
    <t>TIES324 Signaalinkäsittely ; Ag Auditorio 1, Ag Auditorio 2, Ag</t>
  </si>
  <si>
    <t>TIES422 Langattomat järjestelmät ; Ag Auditorio 1, Ag Auditorio</t>
  </si>
  <si>
    <t>TJTSB51 Requirements Management and Systems Engineering ; Ag</t>
  </si>
  <si>
    <t>TIEJ599</t>
  </si>
  <si>
    <t xml:space="preserve">ITKP102  </t>
  </si>
  <si>
    <t xml:space="preserve">ITKA202  </t>
  </si>
  <si>
    <t xml:space="preserve">TIEA211  </t>
  </si>
  <si>
    <t xml:space="preserve">ITKP104  </t>
  </si>
  <si>
    <t>TIES483 Epälineaarinen optimointi ; Ag Auditorio 1, Ag Auditorio</t>
  </si>
  <si>
    <t>ITKA202:   124 :                                                          Johdatus ohjelmistotekniikkaan</t>
  </si>
  <si>
    <t>ITKP102:     5 :    97 :                                                  Ohjelmointi 1</t>
  </si>
  <si>
    <t>ITKP104:    12 :    13 :   118 :                                          Tietoverkot</t>
  </si>
  <si>
    <t>TIEA211:    12 :     1 :     4 :    60 :                                  Algoritmit 2</t>
  </si>
  <si>
    <t>TIEJ599:       :       :       :       :     9 :                          Game Theory</t>
  </si>
  <si>
    <t>TIES324:     2 :       :     1 :     4 :       :    21 :                  Signaalinkäsittely</t>
  </si>
  <si>
    <t>TIES422:     3 :       :       :       :       :     1 :    12 :          Langattomat järjestelmät</t>
  </si>
  <si>
    <t>TJTSB51:       :       :       :       :     2 :       :       :     6 :  Requirements Management</t>
  </si>
  <si>
    <t xml:space="preserve">        ITKA202 ITKP102 ITKP104 TIEA211 TIEJ599 TIES324 TIES422 TJTSB51</t>
  </si>
  <si>
    <t>vain 1 tentti</t>
  </si>
  <si>
    <t>Audit2: Aalto-Kuk, Audit3: Kul-Yrjölä</t>
  </si>
  <si>
    <t>Audit2: kaikki</t>
  </si>
  <si>
    <t>Audit1</t>
  </si>
  <si>
    <t>Kurssi</t>
  </si>
  <si>
    <t>Audit2</t>
  </si>
  <si>
    <t>Tentti 14.12.2007</t>
  </si>
  <si>
    <t>Saleihin jako</t>
  </si>
  <si>
    <t>Yhdistelmä</t>
  </si>
  <si>
    <t>Sali</t>
  </si>
  <si>
    <t>Audit3</t>
  </si>
  <si>
    <t>2) Sitten aakkosten ja kurssin mukaan</t>
  </si>
  <si>
    <t>1) Aluksi kaikki joilla seuraavia yhdistelmiä (jos monta, 1. mukaan)</t>
  </si>
  <si>
    <t>JOT+Tietoverkot</t>
  </si>
  <si>
    <t>JOT + Ohj1</t>
  </si>
  <si>
    <t>Audit1: Aalto-Per, Audit3: Pes-Yrjälä</t>
  </si>
  <si>
    <t>Audit1: Aalto-Per, Audit3: Pes-Yrjölä</t>
  </si>
  <si>
    <t>JOT + Tietoverkot</t>
  </si>
  <si>
    <t>Aalto Aki</t>
  </si>
  <si>
    <t>(takarivissä irtotuolit)</t>
  </si>
  <si>
    <t>Käyttöohjeet</t>
  </si>
  <si>
    <t>1) Kirjoita harmaalle alueelle tentin lyhennekirjaimet ja nimet</t>
  </si>
  <si>
    <t>2) Kirjoita harmaalle tenttijöiden määrät (voit käyttää kaavojakin jos on yhdistelmätenttejä)</t>
  </si>
  <si>
    <t>3) Laita tentin kirjaimia saleihin ja seuraa laskureista että kaikki mahtuu</t>
  </si>
  <si>
    <t>4) Kirjoita Oviohjeet ja tulosta se sekä salijaot</t>
  </si>
  <si>
    <t>AUD 2 (Ag B105)</t>
  </si>
  <si>
    <t>AUD 3 (Ag B103)</t>
  </si>
  <si>
    <t>AUD 1 (Ag A102)</t>
  </si>
  <si>
    <t>T</t>
  </si>
  <si>
    <t>L</t>
  </si>
  <si>
    <t>S</t>
  </si>
  <si>
    <t>O</t>
  </si>
  <si>
    <t>=</t>
  </si>
  <si>
    <t>J</t>
  </si>
  <si>
    <t>Johdatus ohjelmistotekniikkaan</t>
  </si>
  <si>
    <t>Ohjelmointi 1</t>
  </si>
  <si>
    <t>Tietoverkot</t>
  </si>
  <si>
    <t>Algoritmit 2</t>
  </si>
  <si>
    <t>Game Theory</t>
  </si>
  <si>
    <t>Signaalinkäsittely</t>
  </si>
  <si>
    <t>Langattomat järjestelmät</t>
  </si>
  <si>
    <t>Requirements Management</t>
  </si>
  <si>
    <t>A</t>
  </si>
  <si>
    <t>G</t>
  </si>
  <si>
    <t>R</t>
  </si>
  <si>
    <t>Yhteensä</t>
  </si>
  <si>
    <t>yht</t>
  </si>
  <si>
    <t>ero</t>
  </si>
  <si>
    <t>Aud1</t>
  </si>
  <si>
    <t>Aud2</t>
  </si>
  <si>
    <t>Aud3</t>
  </si>
  <si>
    <t>Ohje.</t>
  </si>
  <si>
    <t>JT</t>
  </si>
  <si>
    <t>OT</t>
  </si>
  <si>
    <t>Ohj1 + Tietoverkot</t>
  </si>
  <si>
    <t>JA</t>
  </si>
  <si>
    <t>JOT + Algoritmit</t>
  </si>
  <si>
    <t>JO</t>
  </si>
  <si>
    <t>Tenttijät</t>
  </si>
  <si>
    <t>====== Tenttipäivä: 14.12.2007 12:00-16:00 ======</t>
  </si>
  <si>
    <t>Auditorio 2, Ag Auditorio 3: Lopputentti</t>
  </si>
  <si>
    <t>----------------------------------------------------------------</t>
  </si>
  <si>
    <t xml:space="preserve"> ----------------------------------------------------------------</t>
  </si>
  <si>
    <t>Yhteensä: 124</t>
  </si>
  <si>
    <t>Auditorio 3: Lopputentti</t>
  </si>
  <si>
    <t>Yhteensä: 97</t>
  </si>
  <si>
    <t>Yhteensä: 118</t>
  </si>
  <si>
    <t>Yhteensä: 60</t>
  </si>
  <si>
    <t>Auditorio 2, Ag Auditorio 3</t>
  </si>
  <si>
    <t>Yhteensä: 9</t>
  </si>
  <si>
    <t>Yhteensä: 21</t>
  </si>
  <si>
    <t>2, Ag Auditorio 3: 1. uusinta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</si>
</sst>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"/>
    <numFmt numFmtId="165" formatCode="0;[Red]General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0"/>
      <color indexed="8"/>
      <name val="Arial"/>
      <family val="0"/>
    </font>
    <font>
      <sz val="10"/>
      <name val="Courier New"/>
      <family val="3"/>
    </font>
    <font>
      <sz val="48"/>
      <name val="Arial"/>
      <family val="0"/>
    </font>
    <font>
      <sz val="22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 quotePrefix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1" fontId="0" fillId="2" borderId="4" xfId="0" applyNumberForma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1" fontId="0" fillId="2" borderId="3" xfId="0" applyNumberForma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1" fontId="0" fillId="2" borderId="13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 quotePrefix="1">
      <alignment horizontal="center"/>
      <protection/>
    </xf>
    <xf numFmtId="0" fontId="5" fillId="2" borderId="1" xfId="0" applyFont="1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right"/>
      <protection/>
    </xf>
    <xf numFmtId="0" fontId="0" fillId="2" borderId="1" xfId="0" applyFill="1" applyBorder="1" applyAlignment="1" applyProtection="1" quotePrefix="1">
      <alignment horizontal="center"/>
      <protection/>
    </xf>
    <xf numFmtId="0" fontId="5" fillId="2" borderId="1" xfId="0" applyFont="1" applyFill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right"/>
      <protection/>
    </xf>
    <xf numFmtId="0" fontId="0" fillId="2" borderId="13" xfId="0" applyFill="1" applyBorder="1" applyAlignment="1" applyProtection="1">
      <alignment horizontal="center"/>
      <protection/>
    </xf>
    <xf numFmtId="1" fontId="0" fillId="2" borderId="13" xfId="0" applyNumberFormat="1" applyFill="1" applyBorder="1" applyAlignment="1" applyProtection="1">
      <alignment horizontal="right"/>
      <protection/>
    </xf>
    <xf numFmtId="165" fontId="0" fillId="2" borderId="1" xfId="0" applyNumberFormat="1" applyFill="1" applyBorder="1" applyAlignment="1" applyProtection="1">
      <alignment vertical="center"/>
      <protection/>
    </xf>
    <xf numFmtId="165" fontId="0" fillId="2" borderId="7" xfId="0" applyNumberFormat="1" applyFill="1" applyBorder="1" applyAlignment="1" applyProtection="1">
      <alignment vertical="center"/>
      <protection/>
    </xf>
    <xf numFmtId="165" fontId="0" fillId="2" borderId="4" xfId="0" applyNumberFormat="1" applyFill="1" applyBorder="1" applyAlignment="1" applyProtection="1">
      <alignment vertical="center"/>
      <protection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1" fontId="0" fillId="2" borderId="16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2" borderId="17" xfId="0" applyNumberFormat="1" applyFill="1" applyBorder="1" applyAlignment="1">
      <alignment horizontal="right"/>
    </xf>
    <xf numFmtId="1" fontId="0" fillId="2" borderId="18" xfId="0" applyNumberFormat="1" applyFill="1" applyBorder="1" applyAlignment="1">
      <alignment horizontal="right"/>
    </xf>
    <xf numFmtId="0" fontId="0" fillId="2" borderId="14" xfId="0" applyFill="1" applyBorder="1" applyAlignment="1" applyProtection="1">
      <alignment horizontal="center"/>
      <protection/>
    </xf>
    <xf numFmtId="1" fontId="0" fillId="2" borderId="12" xfId="0" applyNumberFormat="1" applyFill="1" applyBorder="1" applyAlignment="1" applyProtection="1">
      <alignment horizontal="right"/>
      <protection/>
    </xf>
    <xf numFmtId="1" fontId="0" fillId="2" borderId="10" xfId="0" applyNumberFormat="1" applyFill="1" applyBorder="1" applyAlignment="1" applyProtection="1">
      <alignment horizontal="right"/>
      <protection/>
    </xf>
    <xf numFmtId="1" fontId="0" fillId="2" borderId="19" xfId="0" applyNumberFormat="1" applyFill="1" applyBorder="1" applyAlignment="1" applyProtection="1">
      <alignment horizontal="right"/>
      <protection/>
    </xf>
    <xf numFmtId="1" fontId="0" fillId="2" borderId="20" xfId="0" applyNumberFormat="1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center"/>
      <protection/>
    </xf>
    <xf numFmtId="1" fontId="0" fillId="2" borderId="16" xfId="0" applyNumberFormat="1" applyFill="1" applyBorder="1" applyAlignment="1" applyProtection="1">
      <alignment horizontal="right"/>
      <protection/>
    </xf>
    <xf numFmtId="1" fontId="0" fillId="2" borderId="2" xfId="0" applyNumberFormat="1" applyFill="1" applyBorder="1" applyAlignment="1" applyProtection="1">
      <alignment horizontal="right"/>
      <protection/>
    </xf>
    <xf numFmtId="1" fontId="0" fillId="2" borderId="21" xfId="0" applyNumberFormat="1" applyFill="1" applyBorder="1" applyAlignment="1" applyProtection="1">
      <alignment horizontal="right"/>
      <protection/>
    </xf>
    <xf numFmtId="1" fontId="0" fillId="2" borderId="22" xfId="0" applyNumberFormat="1" applyFill="1" applyBorder="1" applyAlignment="1" applyProtection="1">
      <alignment horizontal="right"/>
      <protection/>
    </xf>
    <xf numFmtId="1" fontId="0" fillId="2" borderId="17" xfId="0" applyNumberFormat="1" applyFill="1" applyBorder="1" applyAlignment="1" applyProtection="1">
      <alignment horizontal="right"/>
      <protection/>
    </xf>
    <xf numFmtId="1" fontId="0" fillId="2" borderId="18" xfId="0" applyNumberFormat="1" applyFill="1" applyBorder="1" applyAlignment="1" applyProtection="1">
      <alignment horizontal="right"/>
      <protection/>
    </xf>
    <xf numFmtId="1" fontId="0" fillId="2" borderId="23" xfId="0" applyNumberFormat="1" applyFill="1" applyBorder="1" applyAlignment="1" applyProtection="1">
      <alignment horizontal="right"/>
      <protection/>
    </xf>
    <xf numFmtId="1" fontId="0" fillId="2" borderId="20" xfId="0" applyNumberFormat="1" applyFill="1" applyBorder="1" applyAlignment="1">
      <alignment horizontal="right"/>
    </xf>
    <xf numFmtId="1" fontId="0" fillId="2" borderId="21" xfId="0" applyNumberFormat="1" applyFill="1" applyBorder="1" applyAlignment="1">
      <alignment horizontal="right"/>
    </xf>
    <xf numFmtId="1" fontId="0" fillId="2" borderId="23" xfId="0" applyNumberFormat="1" applyFill="1" applyBorder="1" applyAlignment="1">
      <alignment horizontal="right"/>
    </xf>
    <xf numFmtId="1" fontId="0" fillId="2" borderId="24" xfId="0" applyNumberFormat="1" applyFill="1" applyBorder="1" applyAlignment="1">
      <alignment horizontal="right"/>
    </xf>
    <xf numFmtId="0" fontId="0" fillId="2" borderId="14" xfId="0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/>
      <protection locked="0"/>
    </xf>
    <xf numFmtId="0" fontId="4" fillId="2" borderId="1" xfId="0" applyFont="1" applyFill="1" applyBorder="1" applyAlignment="1">
      <alignment horizontal="right" vertical="center"/>
    </xf>
    <xf numFmtId="1" fontId="6" fillId="4" borderId="25" xfId="0" applyNumberFormat="1" applyFont="1" applyFill="1" applyBorder="1" applyAlignment="1">
      <alignment horizontal="right"/>
    </xf>
    <xf numFmtId="0" fontId="1" fillId="4" borderId="26" xfId="0" applyFont="1" applyFill="1" applyBorder="1" applyAlignment="1">
      <alignment horizontal="right"/>
    </xf>
    <xf numFmtId="1" fontId="0" fillId="4" borderId="25" xfId="0" applyNumberFormat="1" applyFill="1" applyBorder="1" applyAlignment="1" applyProtection="1">
      <alignment horizontal="right"/>
      <protection/>
    </xf>
    <xf numFmtId="0" fontId="1" fillId="4" borderId="26" xfId="0" applyFont="1" applyFill="1" applyBorder="1" applyAlignment="1" applyProtection="1">
      <alignment horizontal="center"/>
      <protection/>
    </xf>
    <xf numFmtId="0" fontId="1" fillId="4" borderId="26" xfId="0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 applyProtection="1">
      <alignment horizontal="right"/>
      <protection locked="0"/>
    </xf>
    <xf numFmtId="1" fontId="0" fillId="2" borderId="0" xfId="0" applyNumberForma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1" fontId="0" fillId="3" borderId="12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1" fontId="0" fillId="3" borderId="19" xfId="0" applyNumberForma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9"/>
  <sheetViews>
    <sheetView workbookViewId="0" topLeftCell="A10">
      <selection activeCell="R23" sqref="R23"/>
      <selection activeCell="C41" sqref="C41"/>
    </sheetView>
  </sheetViews>
  <sheetFormatPr defaultColWidth="9.140625" defaultRowHeight="12.75"/>
  <cols>
    <col min="1" max="1" width="1.28515625" style="6" customWidth="1"/>
    <col min="2" max="2" width="4.28125" style="5" customWidth="1"/>
    <col min="3" max="18" width="5.7109375" style="5" customWidth="1"/>
    <col min="19" max="19" width="4.7109375" style="5" customWidth="1"/>
    <col min="20" max="26" width="5.7109375" style="5" customWidth="1"/>
    <col min="27" max="27" width="5.140625" style="5" customWidth="1"/>
    <col min="28" max="28" width="3.8515625" style="5" customWidth="1"/>
    <col min="29" max="29" width="5.7109375" style="6" customWidth="1"/>
    <col min="30" max="41" width="5.140625" style="6" customWidth="1"/>
    <col min="42" max="16384" width="9.140625" style="6" customWidth="1"/>
  </cols>
  <sheetData>
    <row r="2" spans="2:28" ht="15.75">
      <c r="B2" s="99" t="s">
        <v>66</v>
      </c>
      <c r="C2" s="100"/>
      <c r="D2" s="100"/>
      <c r="E2" s="100"/>
      <c r="AB2" s="6"/>
    </row>
    <row r="3" spans="2:41" s="8" customFormat="1" ht="24" customHeight="1" thickBot="1">
      <c r="B3" s="7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7"/>
      <c r="AD3" s="17" t="str">
        <f>C20</f>
        <v>J</v>
      </c>
      <c r="AE3" s="17" t="str">
        <f>C21</f>
        <v>O</v>
      </c>
      <c r="AF3" s="17" t="str">
        <f>C22</f>
        <v>T</v>
      </c>
      <c r="AG3" s="17" t="str">
        <f>C23</f>
        <v>A</v>
      </c>
      <c r="AH3" s="17" t="str">
        <f>C24</f>
        <v>G</v>
      </c>
      <c r="AI3" s="17" t="str">
        <f>C25</f>
        <v>S</v>
      </c>
      <c r="AJ3" s="17" t="str">
        <f>C26</f>
        <v>L</v>
      </c>
      <c r="AK3" s="17" t="str">
        <f>C27</f>
        <v>R</v>
      </c>
      <c r="AL3" s="17" t="str">
        <f>C28</f>
        <v>JT</v>
      </c>
      <c r="AM3" s="17" t="str">
        <f>C29</f>
        <v>OT</v>
      </c>
      <c r="AN3" s="17" t="str">
        <f>C30</f>
        <v>JA</v>
      </c>
      <c r="AO3" s="17" t="str">
        <f>C31</f>
        <v>JO</v>
      </c>
    </row>
    <row r="4" spans="2:41" s="8" customFormat="1" ht="24" customHeight="1" thickBot="1" thickTop="1">
      <c r="B4" s="14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9">
        <v>12</v>
      </c>
      <c r="AD4" s="8">
        <f aca="true" t="shared" si="0" ref="AD4:AO4">COUNTIF($C4:$AA4,AD$3)</f>
        <v>0</v>
      </c>
      <c r="AE4" s="8">
        <f t="shared" si="0"/>
        <v>0</v>
      </c>
      <c r="AF4" s="8">
        <f t="shared" si="0"/>
        <v>0</v>
      </c>
      <c r="AG4" s="8">
        <f t="shared" si="0"/>
        <v>0</v>
      </c>
      <c r="AH4" s="8">
        <f t="shared" si="0"/>
        <v>0</v>
      </c>
      <c r="AI4" s="8">
        <f t="shared" si="0"/>
        <v>0</v>
      </c>
      <c r="AJ4" s="8">
        <f t="shared" si="0"/>
        <v>0</v>
      </c>
      <c r="AK4" s="8">
        <f t="shared" si="0"/>
        <v>0</v>
      </c>
      <c r="AL4" s="8">
        <f t="shared" si="0"/>
        <v>0</v>
      </c>
      <c r="AM4" s="8">
        <f t="shared" si="0"/>
        <v>0</v>
      </c>
      <c r="AN4" s="8">
        <f t="shared" si="0"/>
        <v>0</v>
      </c>
      <c r="AO4" s="8">
        <f t="shared" si="0"/>
        <v>0</v>
      </c>
    </row>
    <row r="5" spans="2:41" s="8" customFormat="1" ht="24" customHeight="1" thickBot="1" thickTop="1">
      <c r="B5" s="14">
        <v>11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9">
        <v>11</v>
      </c>
      <c r="AD5" s="8">
        <f aca="true" t="shared" si="1" ref="AD5:AO8">COUNTIF($C5:$AA5,AD$3)</f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  <c r="AJ5" s="8">
        <f t="shared" si="1"/>
        <v>0</v>
      </c>
      <c r="AK5" s="8">
        <f t="shared" si="1"/>
        <v>0</v>
      </c>
      <c r="AL5" s="8">
        <f t="shared" si="1"/>
        <v>0</v>
      </c>
      <c r="AM5" s="8">
        <f t="shared" si="1"/>
        <v>0</v>
      </c>
      <c r="AN5" s="8">
        <f t="shared" si="1"/>
        <v>0</v>
      </c>
      <c r="AO5" s="8">
        <f t="shared" si="1"/>
        <v>0</v>
      </c>
    </row>
    <row r="6" spans="2:41" s="8" customFormat="1" ht="24" customHeight="1" thickBot="1" thickTop="1">
      <c r="B6" s="14">
        <v>10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9">
        <v>10</v>
      </c>
      <c r="AD6" s="8">
        <f t="shared" si="1"/>
        <v>0</v>
      </c>
      <c r="AE6" s="8">
        <f t="shared" si="1"/>
        <v>0</v>
      </c>
      <c r="AF6" s="8">
        <f t="shared" si="1"/>
        <v>0</v>
      </c>
      <c r="AG6" s="8">
        <f t="shared" si="1"/>
        <v>0</v>
      </c>
      <c r="AH6" s="8">
        <f t="shared" si="1"/>
        <v>0</v>
      </c>
      <c r="AI6" s="8">
        <f t="shared" si="1"/>
        <v>0</v>
      </c>
      <c r="AJ6" s="8">
        <f t="shared" si="1"/>
        <v>0</v>
      </c>
      <c r="AK6" s="8">
        <f t="shared" si="1"/>
        <v>0</v>
      </c>
      <c r="AL6" s="8">
        <f t="shared" si="1"/>
        <v>0</v>
      </c>
      <c r="AM6" s="8">
        <f t="shared" si="1"/>
        <v>0</v>
      </c>
      <c r="AN6" s="8">
        <f t="shared" si="1"/>
        <v>0</v>
      </c>
      <c r="AO6" s="8">
        <f t="shared" si="1"/>
        <v>0</v>
      </c>
    </row>
    <row r="7" spans="2:41" s="8" customFormat="1" ht="24" customHeight="1" thickBot="1" thickTop="1">
      <c r="B7" s="14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9">
        <v>9</v>
      </c>
      <c r="AD7" s="8">
        <f t="shared" si="1"/>
        <v>0</v>
      </c>
      <c r="AE7" s="8">
        <f t="shared" si="1"/>
        <v>0</v>
      </c>
      <c r="AF7" s="8">
        <f t="shared" si="1"/>
        <v>0</v>
      </c>
      <c r="AG7" s="8">
        <f t="shared" si="1"/>
        <v>0</v>
      </c>
      <c r="AH7" s="8">
        <f t="shared" si="1"/>
        <v>0</v>
      </c>
      <c r="AI7" s="8">
        <f t="shared" si="1"/>
        <v>0</v>
      </c>
      <c r="AJ7" s="8">
        <f t="shared" si="1"/>
        <v>0</v>
      </c>
      <c r="AK7" s="8">
        <f t="shared" si="1"/>
        <v>0</v>
      </c>
      <c r="AL7" s="8">
        <f t="shared" si="1"/>
        <v>0</v>
      </c>
      <c r="AM7" s="8">
        <f t="shared" si="1"/>
        <v>0</v>
      </c>
      <c r="AN7" s="8">
        <f t="shared" si="1"/>
        <v>0</v>
      </c>
      <c r="AO7" s="8">
        <f t="shared" si="1"/>
        <v>0</v>
      </c>
    </row>
    <row r="8" spans="2:41" s="8" customFormat="1" ht="24" customHeight="1" thickBot="1" thickTop="1">
      <c r="B8" s="14">
        <v>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9">
        <v>8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</row>
    <row r="9" spans="2:41" s="8" customFormat="1" ht="24" customHeight="1" thickBot="1" thickTop="1">
      <c r="B9" s="14">
        <v>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9">
        <v>7</v>
      </c>
      <c r="AD9" s="8">
        <f aca="true" t="shared" si="2" ref="AD9:AO15">COUNTIF($C9:$AA9,AD$3)</f>
        <v>0</v>
      </c>
      <c r="AE9" s="8">
        <f t="shared" si="2"/>
        <v>0</v>
      </c>
      <c r="AF9" s="8">
        <f t="shared" si="2"/>
        <v>0</v>
      </c>
      <c r="AG9" s="8">
        <f t="shared" si="2"/>
        <v>0</v>
      </c>
      <c r="AH9" s="8">
        <f t="shared" si="2"/>
        <v>0</v>
      </c>
      <c r="AI9" s="8">
        <f t="shared" si="2"/>
        <v>0</v>
      </c>
      <c r="AJ9" s="8">
        <f t="shared" si="2"/>
        <v>0</v>
      </c>
      <c r="AK9" s="8">
        <f t="shared" si="2"/>
        <v>0</v>
      </c>
      <c r="AL9" s="8">
        <f t="shared" si="2"/>
        <v>0</v>
      </c>
      <c r="AM9" s="8">
        <f t="shared" si="2"/>
        <v>0</v>
      </c>
      <c r="AN9" s="8">
        <f t="shared" si="2"/>
        <v>0</v>
      </c>
      <c r="AO9" s="8">
        <f t="shared" si="2"/>
        <v>0</v>
      </c>
    </row>
    <row r="10" spans="2:41" s="8" customFormat="1" ht="24" customHeight="1" thickBot="1" thickTop="1"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9">
        <v>6</v>
      </c>
      <c r="AD10" s="8">
        <f t="shared" si="2"/>
        <v>0</v>
      </c>
      <c r="AE10" s="8">
        <f t="shared" si="2"/>
        <v>0</v>
      </c>
      <c r="AF10" s="8">
        <f t="shared" si="2"/>
        <v>0</v>
      </c>
      <c r="AG10" s="8">
        <f t="shared" si="2"/>
        <v>0</v>
      </c>
      <c r="AH10" s="8">
        <f t="shared" si="2"/>
        <v>0</v>
      </c>
      <c r="AI10" s="8">
        <f t="shared" si="2"/>
        <v>0</v>
      </c>
      <c r="AJ10" s="8">
        <f t="shared" si="2"/>
        <v>0</v>
      </c>
      <c r="AK10" s="8">
        <f t="shared" si="2"/>
        <v>0</v>
      </c>
      <c r="AL10" s="8">
        <f t="shared" si="2"/>
        <v>0</v>
      </c>
      <c r="AM10" s="8">
        <f t="shared" si="2"/>
        <v>0</v>
      </c>
      <c r="AN10" s="8">
        <f t="shared" si="2"/>
        <v>0</v>
      </c>
      <c r="AO10" s="8">
        <f t="shared" si="2"/>
        <v>0</v>
      </c>
    </row>
    <row r="11" spans="2:41" s="8" customFormat="1" ht="24" customHeight="1" thickBot="1" thickTop="1">
      <c r="B11" s="14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04"/>
      <c r="Q11" s="15"/>
      <c r="R11" s="104"/>
      <c r="S11" s="15"/>
      <c r="T11" s="104"/>
      <c r="U11" s="15"/>
      <c r="V11" s="15"/>
      <c r="W11" s="15"/>
      <c r="X11" s="15"/>
      <c r="Y11" s="15"/>
      <c r="Z11" s="15"/>
      <c r="AA11" s="15"/>
      <c r="AB11" s="9">
        <v>5</v>
      </c>
      <c r="AD11" s="8">
        <f t="shared" si="2"/>
        <v>0</v>
      </c>
      <c r="AE11" s="8">
        <f t="shared" si="2"/>
        <v>0</v>
      </c>
      <c r="AF11" s="8">
        <f t="shared" si="2"/>
        <v>0</v>
      </c>
      <c r="AG11" s="8">
        <f t="shared" si="2"/>
        <v>0</v>
      </c>
      <c r="AH11" s="8">
        <f t="shared" si="2"/>
        <v>0</v>
      </c>
      <c r="AI11" s="8">
        <f t="shared" si="2"/>
        <v>0</v>
      </c>
      <c r="AJ11" s="8">
        <f t="shared" si="2"/>
        <v>0</v>
      </c>
      <c r="AK11" s="8">
        <f t="shared" si="2"/>
        <v>0</v>
      </c>
      <c r="AL11" s="8">
        <f t="shared" si="2"/>
        <v>0</v>
      </c>
      <c r="AM11" s="8">
        <f t="shared" si="2"/>
        <v>0</v>
      </c>
      <c r="AN11" s="8">
        <f t="shared" si="2"/>
        <v>0</v>
      </c>
      <c r="AO11" s="8">
        <f t="shared" si="2"/>
        <v>0</v>
      </c>
    </row>
    <row r="12" spans="2:41" s="8" customFormat="1" ht="24" customHeight="1" thickBot="1" thickTop="1">
      <c r="B12" s="14">
        <v>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9">
        <v>4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</row>
    <row r="13" spans="2:41" s="8" customFormat="1" ht="24" customHeight="1" thickBot="1" thickTop="1">
      <c r="B13" s="14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>
        <v>3</v>
      </c>
      <c r="AD13" s="8">
        <f t="shared" si="2"/>
        <v>0</v>
      </c>
      <c r="AE13" s="8">
        <f t="shared" si="2"/>
        <v>0</v>
      </c>
      <c r="AF13" s="8">
        <f t="shared" si="2"/>
        <v>0</v>
      </c>
      <c r="AG13" s="8">
        <f t="shared" si="2"/>
        <v>0</v>
      </c>
      <c r="AH13" s="8">
        <f t="shared" si="2"/>
        <v>0</v>
      </c>
      <c r="AI13" s="8">
        <f t="shared" si="2"/>
        <v>0</v>
      </c>
      <c r="AJ13" s="8">
        <f t="shared" si="2"/>
        <v>0</v>
      </c>
      <c r="AK13" s="8">
        <f t="shared" si="2"/>
        <v>0</v>
      </c>
      <c r="AL13" s="8">
        <f t="shared" si="2"/>
        <v>0</v>
      </c>
      <c r="AM13" s="8">
        <f t="shared" si="2"/>
        <v>0</v>
      </c>
      <c r="AN13" s="8">
        <f t="shared" si="2"/>
        <v>0</v>
      </c>
      <c r="AO13" s="8">
        <f t="shared" si="2"/>
        <v>0</v>
      </c>
    </row>
    <row r="14" spans="2:41" s="8" customFormat="1" ht="24" customHeight="1" thickBot="1" thickTop="1">
      <c r="B14" s="14">
        <v>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>
        <v>2</v>
      </c>
      <c r="AD14" s="8">
        <f t="shared" si="2"/>
        <v>0</v>
      </c>
      <c r="AE14" s="8">
        <f t="shared" si="2"/>
        <v>0</v>
      </c>
      <c r="AF14" s="8">
        <f t="shared" si="2"/>
        <v>0</v>
      </c>
      <c r="AG14" s="8">
        <f t="shared" si="2"/>
        <v>0</v>
      </c>
      <c r="AH14" s="8">
        <f t="shared" si="2"/>
        <v>0</v>
      </c>
      <c r="AI14" s="8">
        <f t="shared" si="2"/>
        <v>0</v>
      </c>
      <c r="AJ14" s="8">
        <f t="shared" si="2"/>
        <v>0</v>
      </c>
      <c r="AK14" s="8">
        <f t="shared" si="2"/>
        <v>0</v>
      </c>
      <c r="AL14" s="8">
        <f t="shared" si="2"/>
        <v>0</v>
      </c>
      <c r="AM14" s="8">
        <f t="shared" si="2"/>
        <v>0</v>
      </c>
      <c r="AN14" s="8">
        <f t="shared" si="2"/>
        <v>0</v>
      </c>
      <c r="AO14" s="8">
        <f t="shared" si="2"/>
        <v>0</v>
      </c>
    </row>
    <row r="15" spans="2:41" s="8" customFormat="1" ht="24" customHeight="1" thickBot="1" thickTop="1">
      <c r="B15" s="14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9">
        <v>1</v>
      </c>
      <c r="AD15" s="19">
        <f t="shared" si="2"/>
        <v>0</v>
      </c>
      <c r="AE15" s="19">
        <f t="shared" si="2"/>
        <v>0</v>
      </c>
      <c r="AF15" s="19">
        <f t="shared" si="2"/>
        <v>0</v>
      </c>
      <c r="AG15" s="19">
        <f t="shared" si="2"/>
        <v>0</v>
      </c>
      <c r="AH15" s="19">
        <f t="shared" si="2"/>
        <v>0</v>
      </c>
      <c r="AI15" s="19">
        <f t="shared" si="2"/>
        <v>0</v>
      </c>
      <c r="AJ15" s="19">
        <f t="shared" si="2"/>
        <v>0</v>
      </c>
      <c r="AK15" s="19">
        <f t="shared" si="2"/>
        <v>0</v>
      </c>
      <c r="AL15" s="19">
        <f t="shared" si="2"/>
        <v>0</v>
      </c>
      <c r="AM15" s="19">
        <f t="shared" si="2"/>
        <v>0</v>
      </c>
      <c r="AN15" s="19">
        <f t="shared" si="2"/>
        <v>0</v>
      </c>
      <c r="AO15" s="19">
        <f t="shared" si="2"/>
        <v>0</v>
      </c>
    </row>
    <row r="16" spans="2:41" s="8" customFormat="1" ht="24" customHeight="1" thickTop="1">
      <c r="B16" s="7"/>
      <c r="C16" s="11">
        <v>1</v>
      </c>
      <c r="D16" s="11">
        <v>2</v>
      </c>
      <c r="E16" s="11">
        <v>3</v>
      </c>
      <c r="F16" s="11">
        <v>4</v>
      </c>
      <c r="G16" s="11">
        <v>5</v>
      </c>
      <c r="H16" s="11">
        <v>6</v>
      </c>
      <c r="I16" s="11">
        <v>7</v>
      </c>
      <c r="J16" s="11">
        <v>8</v>
      </c>
      <c r="K16" s="11">
        <v>9</v>
      </c>
      <c r="L16" s="11">
        <v>10</v>
      </c>
      <c r="M16" s="11">
        <v>11</v>
      </c>
      <c r="N16" s="11">
        <v>12</v>
      </c>
      <c r="O16" s="11">
        <v>13</v>
      </c>
      <c r="P16" s="11">
        <v>14</v>
      </c>
      <c r="Q16" s="11">
        <v>15</v>
      </c>
      <c r="R16" s="11">
        <v>16</v>
      </c>
      <c r="S16" s="11">
        <v>17</v>
      </c>
      <c r="T16" s="11">
        <v>18</v>
      </c>
      <c r="U16" s="11">
        <v>19</v>
      </c>
      <c r="V16" s="11">
        <v>20</v>
      </c>
      <c r="W16" s="11">
        <v>21</v>
      </c>
      <c r="X16" s="11">
        <v>22</v>
      </c>
      <c r="Y16" s="11">
        <v>23</v>
      </c>
      <c r="Z16" s="11">
        <v>24</v>
      </c>
      <c r="AA16" s="11">
        <v>25</v>
      </c>
      <c r="AB16" s="7"/>
      <c r="AD16" s="18">
        <f aca="true" t="shared" si="3" ref="AD16:AO16">SUM(AD4:AD15)</f>
        <v>0</v>
      </c>
      <c r="AE16" s="18">
        <f t="shared" si="3"/>
        <v>0</v>
      </c>
      <c r="AF16" s="18">
        <f t="shared" si="3"/>
        <v>0</v>
      </c>
      <c r="AG16" s="18">
        <f t="shared" si="3"/>
        <v>0</v>
      </c>
      <c r="AH16" s="18">
        <f t="shared" si="3"/>
        <v>0</v>
      </c>
      <c r="AI16" s="18">
        <f t="shared" si="3"/>
        <v>0</v>
      </c>
      <c r="AJ16" s="18">
        <f t="shared" si="3"/>
        <v>0</v>
      </c>
      <c r="AK16" s="18">
        <f t="shared" si="3"/>
        <v>0</v>
      </c>
      <c r="AL16" s="18">
        <f t="shared" si="3"/>
        <v>0</v>
      </c>
      <c r="AM16" s="18">
        <f t="shared" si="3"/>
        <v>0</v>
      </c>
      <c r="AN16" s="18">
        <f t="shared" si="3"/>
        <v>0</v>
      </c>
      <c r="AO16" s="18">
        <f t="shared" si="3"/>
        <v>0</v>
      </c>
    </row>
    <row r="17" spans="2:39" s="8" customFormat="1" ht="24" customHeight="1"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2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7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2:40" ht="12.75">
      <c r="L18" s="3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3:41" ht="13.5" thickBot="1">
      <c r="C19" s="24"/>
      <c r="D19" s="24"/>
      <c r="E19" s="24"/>
      <c r="F19" s="24"/>
      <c r="G19" s="24"/>
      <c r="H19" s="24"/>
      <c r="I19" s="24"/>
      <c r="J19" s="24"/>
      <c r="K19" s="65"/>
      <c r="L19" s="111" t="s">
        <v>87</v>
      </c>
      <c r="M19" s="66" t="s">
        <v>88</v>
      </c>
      <c r="N19" s="30" t="s">
        <v>89</v>
      </c>
      <c r="O19" s="30" t="s">
        <v>85</v>
      </c>
      <c r="P19" s="30" t="s">
        <v>86</v>
      </c>
      <c r="Q19" s="63"/>
      <c r="R19" s="64" t="s">
        <v>90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3"/>
    </row>
    <row r="20" spans="3:41" ht="15">
      <c r="C20" s="92" t="s">
        <v>72</v>
      </c>
      <c r="D20" s="22" t="s">
        <v>71</v>
      </c>
      <c r="E20" s="96" t="s">
        <v>73</v>
      </c>
      <c r="F20" s="92"/>
      <c r="G20" s="92"/>
      <c r="H20" s="92"/>
      <c r="I20" s="92"/>
      <c r="J20" s="97"/>
      <c r="K20" s="137">
        <f>124-K28-K30-K31</f>
        <v>95</v>
      </c>
      <c r="L20" s="69">
        <f>COUNTIF(C$4:AA$15,C20)</f>
        <v>0</v>
      </c>
      <c r="M20" s="67">
        <f>'AUD 2'!M20</f>
        <v>0</v>
      </c>
      <c r="N20" s="23">
        <f>'AUD 3'!N20</f>
        <v>0</v>
      </c>
      <c r="O20" s="23">
        <f>SUM(L20:N20)</f>
        <v>0</v>
      </c>
      <c r="P20" s="23">
        <f>O20-K20</f>
        <v>-95</v>
      </c>
      <c r="Q20" s="63"/>
      <c r="R20" s="64" t="s">
        <v>55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3"/>
    </row>
    <row r="21" spans="3:41" ht="15">
      <c r="C21" s="93" t="s">
        <v>70</v>
      </c>
      <c r="D21" s="12" t="s">
        <v>71</v>
      </c>
      <c r="E21" s="98" t="s">
        <v>74</v>
      </c>
      <c r="F21" s="93"/>
      <c r="G21" s="93"/>
      <c r="H21" s="93"/>
      <c r="I21" s="93"/>
      <c r="J21" s="94"/>
      <c r="K21" s="138">
        <f>97-K29-K31</f>
        <v>79</v>
      </c>
      <c r="L21" s="70">
        <f>COUNTIF(C$4:AA$15,C21)</f>
        <v>0</v>
      </c>
      <c r="M21" s="68">
        <f>'AUD 2'!M21</f>
        <v>0</v>
      </c>
      <c r="N21" s="16">
        <f>'AUD 3'!N21</f>
        <v>0</v>
      </c>
      <c r="O21" s="16">
        <f aca="true" t="shared" si="4" ref="O21:O27">SUM(L21:N21)</f>
        <v>0</v>
      </c>
      <c r="P21" s="16">
        <f aca="true" t="shared" si="5" ref="P21:P31">O21-K21</f>
        <v>-79</v>
      </c>
      <c r="Q21" s="63"/>
      <c r="R21" s="64" t="s">
        <v>55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3"/>
    </row>
    <row r="22" spans="3:41" ht="15">
      <c r="C22" s="93" t="s">
        <v>67</v>
      </c>
      <c r="D22" s="12" t="s">
        <v>71</v>
      </c>
      <c r="E22" s="98" t="s">
        <v>75</v>
      </c>
      <c r="F22" s="93"/>
      <c r="G22" s="93"/>
      <c r="H22" s="93"/>
      <c r="I22" s="93"/>
      <c r="J22" s="94"/>
      <c r="K22" s="138">
        <f>118-K28-K29</f>
        <v>93</v>
      </c>
      <c r="L22" s="70">
        <f>COUNTIF(C$4:AA$15,C22)</f>
        <v>0</v>
      </c>
      <c r="M22" s="68">
        <f>'AUD 2'!M22</f>
        <v>0</v>
      </c>
      <c r="N22" s="16">
        <f>'AUD 3'!N22</f>
        <v>0</v>
      </c>
      <c r="O22" s="16">
        <f t="shared" si="4"/>
        <v>0</v>
      </c>
      <c r="P22" s="16">
        <f t="shared" si="5"/>
        <v>-93</v>
      </c>
      <c r="Q22" s="63"/>
      <c r="R22" s="64" t="s">
        <v>40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3"/>
    </row>
    <row r="23" spans="3:41" ht="15">
      <c r="C23" s="93" t="s">
        <v>81</v>
      </c>
      <c r="D23" s="12" t="s">
        <v>71</v>
      </c>
      <c r="E23" s="98" t="s">
        <v>76</v>
      </c>
      <c r="F23" s="93"/>
      <c r="G23" s="93"/>
      <c r="H23" s="93"/>
      <c r="I23" s="93"/>
      <c r="J23" s="94"/>
      <c r="K23" s="138">
        <f>60-K30</f>
        <v>48</v>
      </c>
      <c r="L23" s="70">
        <f>COUNTIF(C$4:AA$15,C23)</f>
        <v>0</v>
      </c>
      <c r="M23" s="68">
        <f>'AUD 2'!M23</f>
        <v>0</v>
      </c>
      <c r="N23" s="16">
        <f>'AUD 3'!N23</f>
        <v>0</v>
      </c>
      <c r="O23" s="16">
        <f t="shared" si="4"/>
        <v>0</v>
      </c>
      <c r="P23" s="16">
        <f t="shared" si="5"/>
        <v>-48</v>
      </c>
      <c r="Q23" s="63"/>
      <c r="R23" s="64" t="s">
        <v>41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3"/>
    </row>
    <row r="24" spans="3:41" ht="15">
      <c r="C24" s="93" t="s">
        <v>82</v>
      </c>
      <c r="D24" s="12" t="s">
        <v>71</v>
      </c>
      <c r="E24" s="98" t="s">
        <v>77</v>
      </c>
      <c r="F24" s="93"/>
      <c r="G24" s="93"/>
      <c r="H24" s="93"/>
      <c r="I24" s="93"/>
      <c r="J24" s="94"/>
      <c r="K24" s="138">
        <v>9</v>
      </c>
      <c r="L24" s="70">
        <f>COUNTIF(C$4:AA$15,C24)</f>
        <v>0</v>
      </c>
      <c r="M24" s="68">
        <f>'AUD 2'!M24</f>
        <v>0</v>
      </c>
      <c r="N24" s="16">
        <f>'AUD 3'!N24</f>
        <v>0</v>
      </c>
      <c r="O24" s="16">
        <f t="shared" si="4"/>
        <v>0</v>
      </c>
      <c r="P24" s="16">
        <f t="shared" si="5"/>
        <v>-9</v>
      </c>
      <c r="Q24" s="63"/>
      <c r="R24" s="64" t="s">
        <v>42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3"/>
    </row>
    <row r="25" spans="3:41" ht="15">
      <c r="C25" s="93" t="s">
        <v>69</v>
      </c>
      <c r="D25" s="12" t="s">
        <v>71</v>
      </c>
      <c r="E25" s="98" t="s">
        <v>78</v>
      </c>
      <c r="F25" s="93"/>
      <c r="G25" s="93"/>
      <c r="H25" s="93"/>
      <c r="I25" s="93"/>
      <c r="J25" s="94"/>
      <c r="K25" s="138">
        <v>21</v>
      </c>
      <c r="L25" s="70">
        <f>COUNTIF(C$4:AA$15,C25)</f>
        <v>0</v>
      </c>
      <c r="M25" s="68">
        <f>'AUD 2'!M25</f>
        <v>0</v>
      </c>
      <c r="N25" s="16">
        <f>'AUD 3'!N25</f>
        <v>0</v>
      </c>
      <c r="O25" s="16">
        <f t="shared" si="4"/>
        <v>0</v>
      </c>
      <c r="P25" s="16">
        <f t="shared" si="5"/>
        <v>-21</v>
      </c>
      <c r="Q25" s="63"/>
      <c r="R25" s="64" t="s">
        <v>42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3"/>
    </row>
    <row r="26" spans="3:41" ht="15">
      <c r="C26" s="93" t="s">
        <v>68</v>
      </c>
      <c r="D26" s="12" t="s">
        <v>71</v>
      </c>
      <c r="E26" s="98" t="s">
        <v>79</v>
      </c>
      <c r="F26" s="93"/>
      <c r="G26" s="93"/>
      <c r="H26" s="93"/>
      <c r="I26" s="93"/>
      <c r="J26" s="94"/>
      <c r="K26" s="138">
        <v>12</v>
      </c>
      <c r="L26" s="86">
        <f>COUNTIF(C$4:AA$15,C26)</f>
        <v>0</v>
      </c>
      <c r="M26" s="68">
        <f>'AUD 2'!M26</f>
        <v>0</v>
      </c>
      <c r="N26" s="16">
        <f>'AUD 3'!N26</f>
        <v>0</v>
      </c>
      <c r="O26" s="16">
        <f t="shared" si="4"/>
        <v>0</v>
      </c>
      <c r="P26" s="16">
        <f t="shared" si="5"/>
        <v>-12</v>
      </c>
      <c r="Q26" s="63"/>
      <c r="R26" s="64" t="s">
        <v>42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3"/>
    </row>
    <row r="27" spans="3:41" ht="15">
      <c r="C27" s="93" t="s">
        <v>83</v>
      </c>
      <c r="D27" s="12" t="s">
        <v>71</v>
      </c>
      <c r="E27" s="98" t="s">
        <v>80</v>
      </c>
      <c r="F27" s="94"/>
      <c r="G27" s="94"/>
      <c r="H27" s="94"/>
      <c r="I27" s="94"/>
      <c r="J27" s="94"/>
      <c r="K27" s="138">
        <v>6</v>
      </c>
      <c r="L27" s="87">
        <f>COUNTIF(C$4:AA$15,C27)</f>
        <v>0</v>
      </c>
      <c r="M27" s="68">
        <f>'AUD 2'!M27</f>
        <v>0</v>
      </c>
      <c r="N27" s="16">
        <f>'AUD 3'!N27</f>
        <v>0</v>
      </c>
      <c r="O27" s="16">
        <f t="shared" si="4"/>
        <v>0</v>
      </c>
      <c r="P27" s="16">
        <f t="shared" si="5"/>
        <v>-6</v>
      </c>
      <c r="Q27" s="63"/>
      <c r="R27" s="64" t="s">
        <v>42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3"/>
    </row>
    <row r="28" spans="3:41" ht="12.75">
      <c r="C28" s="94" t="s">
        <v>91</v>
      </c>
      <c r="E28" s="105" t="s">
        <v>52</v>
      </c>
      <c r="F28" s="94"/>
      <c r="G28" s="94"/>
      <c r="H28" s="94"/>
      <c r="I28" s="94"/>
      <c r="J28" s="94"/>
      <c r="K28" s="138">
        <v>12</v>
      </c>
      <c r="L28" s="87">
        <f>COUNTIF(C$4:AA$15,C28)</f>
        <v>0</v>
      </c>
      <c r="M28" s="68">
        <f>'AUD 2'!M28</f>
        <v>0</v>
      </c>
      <c r="N28" s="16">
        <f>'AUD 3'!N28</f>
        <v>0</v>
      </c>
      <c r="O28" s="16">
        <f>SUM(L28:N28)</f>
        <v>0</v>
      </c>
      <c r="P28" s="16">
        <f t="shared" si="5"/>
        <v>-12</v>
      </c>
      <c r="Q28" s="63"/>
      <c r="R28" s="64" t="s">
        <v>49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3"/>
    </row>
    <row r="29" spans="3:41" ht="12.75">
      <c r="C29" s="94" t="s">
        <v>92</v>
      </c>
      <c r="E29" s="105" t="s">
        <v>93</v>
      </c>
      <c r="F29" s="94"/>
      <c r="G29" s="94"/>
      <c r="H29" s="94"/>
      <c r="I29" s="94"/>
      <c r="J29" s="94"/>
      <c r="K29" s="138">
        <v>13</v>
      </c>
      <c r="L29" s="87">
        <f>COUNTIF(C$4:AA$15,C29)</f>
        <v>0</v>
      </c>
      <c r="M29" s="68">
        <f>'AUD 2'!M31</f>
        <v>0</v>
      </c>
      <c r="N29" s="16">
        <f>'AUD 3'!N29</f>
        <v>0</v>
      </c>
      <c r="O29" s="16">
        <f>SUM(L29:N29)</f>
        <v>0</v>
      </c>
      <c r="P29" s="16">
        <f t="shared" si="5"/>
        <v>-13</v>
      </c>
      <c r="Q29" s="63"/>
      <c r="R29" s="64" t="s">
        <v>42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3"/>
    </row>
    <row r="30" spans="3:41" ht="12.75">
      <c r="C30" s="94" t="s">
        <v>94</v>
      </c>
      <c r="E30" s="105" t="s">
        <v>95</v>
      </c>
      <c r="F30" s="94"/>
      <c r="G30" s="94"/>
      <c r="H30" s="94"/>
      <c r="I30" s="94"/>
      <c r="J30" s="94"/>
      <c r="K30" s="138">
        <v>12</v>
      </c>
      <c r="L30" s="87">
        <f>COUNTIF(C$4:AA$15,C30)</f>
        <v>0</v>
      </c>
      <c r="M30" s="68">
        <f>'AUD 2'!M32</f>
        <v>0</v>
      </c>
      <c r="N30" s="16">
        <f>'AUD 3'!N30</f>
        <v>0</v>
      </c>
      <c r="O30" s="16">
        <f>SUM(L30:N30)</f>
        <v>0</v>
      </c>
      <c r="P30" s="16">
        <f t="shared" si="5"/>
        <v>-12</v>
      </c>
      <c r="Q30" s="63"/>
      <c r="R30" s="64" t="s">
        <v>42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3"/>
    </row>
    <row r="31" spans="3:41" ht="12.75">
      <c r="C31" s="95" t="s">
        <v>96</v>
      </c>
      <c r="D31" s="31"/>
      <c r="E31" s="106" t="s">
        <v>53</v>
      </c>
      <c r="F31" s="95"/>
      <c r="G31" s="95"/>
      <c r="H31" s="95"/>
      <c r="I31" s="95"/>
      <c r="J31" s="95"/>
      <c r="K31" s="139">
        <v>5</v>
      </c>
      <c r="L31" s="87">
        <f>COUNTIF(C$4:AA$15,C31)</f>
        <v>0</v>
      </c>
      <c r="M31" s="68">
        <f>'AUD 2'!M33</f>
        <v>0</v>
      </c>
      <c r="N31" s="16">
        <f>'AUD 3'!N31</f>
        <v>0</v>
      </c>
      <c r="O31" s="16">
        <f>SUM(L31:N31)</f>
        <v>0</v>
      </c>
      <c r="P31" s="16">
        <f t="shared" si="5"/>
        <v>-5</v>
      </c>
      <c r="Q31" s="63"/>
      <c r="R31" s="64" t="s">
        <v>49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3"/>
    </row>
    <row r="32" spans="3:41" ht="13.5" thickBot="1">
      <c r="C32" s="95"/>
      <c r="D32" s="31"/>
      <c r="E32" s="106"/>
      <c r="F32" s="95"/>
      <c r="G32" s="95"/>
      <c r="H32" s="95"/>
      <c r="I32" s="95"/>
      <c r="J32" s="95"/>
      <c r="K32" s="139"/>
      <c r="L32" s="86"/>
      <c r="M32" s="85"/>
      <c r="N32" s="32"/>
      <c r="O32" s="32"/>
      <c r="P32" s="32"/>
      <c r="Q32" s="63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3"/>
    </row>
    <row r="33" spans="3:40" ht="13.5" thickBot="1">
      <c r="C33" s="33"/>
      <c r="D33" s="33"/>
      <c r="E33" s="33" t="s">
        <v>84</v>
      </c>
      <c r="F33" s="33"/>
      <c r="G33" s="33"/>
      <c r="H33" s="33"/>
      <c r="I33" s="33"/>
      <c r="J33" s="33"/>
      <c r="K33" s="84">
        <f>SUM(K20:K31)</f>
        <v>405</v>
      </c>
      <c r="L33" s="110">
        <f>SUM(L20:L32)</f>
        <v>0</v>
      </c>
      <c r="M33" s="34">
        <f>SUM(M20:M32)</f>
        <v>0</v>
      </c>
      <c r="N33" s="34">
        <f>SUM(N20:N32)</f>
        <v>0</v>
      </c>
      <c r="O33" s="34">
        <f>SUM(O20:O32)</f>
        <v>0</v>
      </c>
      <c r="P33" s="34">
        <f>SUM(P20:P32)</f>
        <v>-405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3:40" ht="12.7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8:40" ht="12.75"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2:40" ht="12.75">
      <c r="B36" s="63" t="s">
        <v>59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3:40" ht="12.75">
      <c r="C37" s="63" t="s">
        <v>60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3:40" ht="12.75">
      <c r="C38" s="63" t="s">
        <v>61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ht="12.75">
      <c r="C39" s="63" t="s">
        <v>62</v>
      </c>
    </row>
    <row r="40" ht="12.75">
      <c r="C40" s="63" t="s">
        <v>63</v>
      </c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</sheetData>
  <sheetProtection/>
  <mergeCells count="1">
    <mergeCell ref="B2:E2"/>
  </mergeCells>
  <printOptions/>
  <pageMargins left="0.2" right="0.19" top="0.17" bottom="0.16" header="0.4921259845" footer="0.16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2"/>
  <sheetViews>
    <sheetView workbookViewId="0" topLeftCell="A1">
      <selection activeCell="O29" sqref="O29"/>
      <selection activeCell="J13" sqref="J13"/>
    </sheetView>
  </sheetViews>
  <sheetFormatPr defaultColWidth="9.140625" defaultRowHeight="12.75"/>
  <cols>
    <col min="1" max="1" width="4.8515625" style="3" customWidth="1"/>
    <col min="2" max="2" width="9.140625" style="1" customWidth="1"/>
    <col min="3" max="3" width="7.00390625" style="1" customWidth="1"/>
    <col min="4" max="15" width="5.8515625" style="1" customWidth="1"/>
    <col min="16" max="16" width="6.7109375" style="1" customWidth="1"/>
    <col min="17" max="22" width="5.8515625" style="1" customWidth="1"/>
    <col min="23" max="29" width="5.8515625" style="3" customWidth="1"/>
    <col min="30" max="51" width="5.7109375" style="3" customWidth="1"/>
    <col min="52" max="16384" width="9.140625" style="3" customWidth="1"/>
  </cols>
  <sheetData>
    <row r="2" spans="2:31" ht="15.75">
      <c r="B2" s="101" t="s">
        <v>64</v>
      </c>
      <c r="C2" s="102"/>
      <c r="D2" s="102"/>
      <c r="E2" s="102"/>
      <c r="F2" s="102"/>
      <c r="G2" s="102"/>
      <c r="H2" s="136" t="s">
        <v>58</v>
      </c>
      <c r="S2" s="38"/>
      <c r="T2" s="38"/>
      <c r="U2" s="38"/>
      <c r="V2" s="39"/>
      <c r="W2" s="40"/>
      <c r="X2" s="40"/>
      <c r="Y2" s="40"/>
      <c r="Z2" s="40"/>
      <c r="AA2" s="40"/>
      <c r="AB2" s="40"/>
      <c r="AC2" s="40"/>
      <c r="AD2" s="40"/>
      <c r="AE2" s="40"/>
    </row>
    <row r="3" spans="1:31" ht="18.75" thickBot="1">
      <c r="A3" s="8"/>
      <c r="B3" s="11"/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7"/>
      <c r="S3" s="41"/>
      <c r="T3" s="107" t="str">
        <f>C20</f>
        <v>J</v>
      </c>
      <c r="U3" s="107" t="str">
        <f>C21</f>
        <v>O</v>
      </c>
      <c r="V3" s="107" t="str">
        <f>C22</f>
        <v>T</v>
      </c>
      <c r="W3" s="107" t="str">
        <f>C23</f>
        <v>A</v>
      </c>
      <c r="X3" s="107" t="str">
        <f>C24</f>
        <v>G</v>
      </c>
      <c r="Y3" s="107" t="str">
        <f>C25</f>
        <v>S</v>
      </c>
      <c r="Z3" s="107" t="str">
        <f>C26</f>
        <v>L</v>
      </c>
      <c r="AA3" s="107" t="str">
        <f>C27</f>
        <v>R</v>
      </c>
      <c r="AB3" s="107" t="str">
        <f>C28</f>
        <v>JT</v>
      </c>
      <c r="AC3" s="107" t="str">
        <f>C29</f>
        <v>OT</v>
      </c>
      <c r="AD3" s="107" t="str">
        <f>C30</f>
        <v>JA</v>
      </c>
      <c r="AE3" s="107" t="str">
        <f>C31</f>
        <v>JO</v>
      </c>
    </row>
    <row r="4" spans="1:31" ht="24" customHeight="1" thickBot="1" thickTop="1">
      <c r="A4" s="8"/>
      <c r="B4" s="14">
        <v>13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9">
        <v>13</v>
      </c>
      <c r="S4" s="41"/>
      <c r="T4" s="60">
        <f aca="true" t="shared" si="0" ref="T4:AE16">COUNTIF($C4:$Q4,T$3)</f>
        <v>0</v>
      </c>
      <c r="U4" s="60">
        <f t="shared" si="0"/>
        <v>0</v>
      </c>
      <c r="V4" s="60">
        <f t="shared" si="0"/>
        <v>0</v>
      </c>
      <c r="W4" s="60">
        <f t="shared" si="0"/>
        <v>0</v>
      </c>
      <c r="X4" s="60">
        <f t="shared" si="0"/>
        <v>0</v>
      </c>
      <c r="Y4" s="60">
        <f t="shared" si="0"/>
        <v>0</v>
      </c>
      <c r="Z4" s="60">
        <f t="shared" si="0"/>
        <v>0</v>
      </c>
      <c r="AA4" s="60">
        <f t="shared" si="0"/>
        <v>0</v>
      </c>
      <c r="AB4" s="60">
        <f t="shared" si="0"/>
        <v>0</v>
      </c>
      <c r="AC4" s="60">
        <f t="shared" si="0"/>
        <v>0</v>
      </c>
      <c r="AD4" s="60">
        <f t="shared" si="0"/>
        <v>0</v>
      </c>
      <c r="AE4" s="60">
        <f t="shared" si="0"/>
        <v>0</v>
      </c>
    </row>
    <row r="5" spans="1:31" ht="24" customHeight="1" thickBot="1" thickTop="1">
      <c r="A5" s="8"/>
      <c r="B5" s="14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9">
        <v>12</v>
      </c>
      <c r="S5" s="41"/>
      <c r="T5" s="60">
        <f t="shared" si="0"/>
        <v>0</v>
      </c>
      <c r="U5" s="60">
        <f t="shared" si="0"/>
        <v>0</v>
      </c>
      <c r="V5" s="60">
        <f t="shared" si="0"/>
        <v>0</v>
      </c>
      <c r="W5" s="60">
        <f t="shared" si="0"/>
        <v>0</v>
      </c>
      <c r="X5" s="60">
        <f t="shared" si="0"/>
        <v>0</v>
      </c>
      <c r="Y5" s="60">
        <f t="shared" si="0"/>
        <v>0</v>
      </c>
      <c r="Z5" s="60">
        <f t="shared" si="0"/>
        <v>0</v>
      </c>
      <c r="AA5" s="60">
        <f t="shared" si="0"/>
        <v>0</v>
      </c>
      <c r="AB5" s="60">
        <f t="shared" si="0"/>
        <v>0</v>
      </c>
      <c r="AC5" s="60">
        <f t="shared" si="0"/>
        <v>0</v>
      </c>
      <c r="AD5" s="60">
        <f t="shared" si="0"/>
        <v>0</v>
      </c>
      <c r="AE5" s="60">
        <f t="shared" si="0"/>
        <v>0</v>
      </c>
    </row>
    <row r="6" spans="1:31" ht="24" customHeight="1" thickBot="1" thickTop="1">
      <c r="A6" s="8"/>
      <c r="B6" s="14">
        <v>11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9">
        <v>11</v>
      </c>
      <c r="S6" s="41"/>
      <c r="T6" s="60">
        <f t="shared" si="0"/>
        <v>0</v>
      </c>
      <c r="U6" s="60">
        <f t="shared" si="0"/>
        <v>0</v>
      </c>
      <c r="V6" s="60">
        <f t="shared" si="0"/>
        <v>0</v>
      </c>
      <c r="W6" s="60">
        <f t="shared" si="0"/>
        <v>0</v>
      </c>
      <c r="X6" s="60">
        <f t="shared" si="0"/>
        <v>0</v>
      </c>
      <c r="Y6" s="60">
        <f t="shared" si="0"/>
        <v>0</v>
      </c>
      <c r="Z6" s="60">
        <f t="shared" si="0"/>
        <v>0</v>
      </c>
      <c r="AA6" s="60">
        <f t="shared" si="0"/>
        <v>0</v>
      </c>
      <c r="AB6" s="60">
        <f t="shared" si="0"/>
        <v>0</v>
      </c>
      <c r="AC6" s="60">
        <f t="shared" si="0"/>
        <v>0</v>
      </c>
      <c r="AD6" s="60">
        <f t="shared" si="0"/>
        <v>0</v>
      </c>
      <c r="AE6" s="60">
        <f t="shared" si="0"/>
        <v>0</v>
      </c>
    </row>
    <row r="7" spans="1:31" s="4" customFormat="1" ht="24" customHeight="1" thickBot="1" thickTop="1">
      <c r="A7" s="8"/>
      <c r="B7" s="14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9">
        <v>10</v>
      </c>
      <c r="S7" s="41"/>
      <c r="T7" s="60">
        <f t="shared" si="0"/>
        <v>0</v>
      </c>
      <c r="U7" s="60">
        <f t="shared" si="0"/>
        <v>0</v>
      </c>
      <c r="V7" s="60">
        <f t="shared" si="0"/>
        <v>0</v>
      </c>
      <c r="W7" s="60">
        <f t="shared" si="0"/>
        <v>0</v>
      </c>
      <c r="X7" s="60">
        <f t="shared" si="0"/>
        <v>0</v>
      </c>
      <c r="Y7" s="60">
        <f t="shared" si="0"/>
        <v>0</v>
      </c>
      <c r="Z7" s="60">
        <f t="shared" si="0"/>
        <v>0</v>
      </c>
      <c r="AA7" s="60">
        <f t="shared" si="0"/>
        <v>0</v>
      </c>
      <c r="AB7" s="60">
        <f t="shared" si="0"/>
        <v>0</v>
      </c>
      <c r="AC7" s="60">
        <f t="shared" si="0"/>
        <v>0</v>
      </c>
      <c r="AD7" s="60">
        <f t="shared" si="0"/>
        <v>0</v>
      </c>
      <c r="AE7" s="60">
        <f t="shared" si="0"/>
        <v>0</v>
      </c>
    </row>
    <row r="8" spans="1:31" s="4" customFormat="1" ht="24" customHeight="1" thickBot="1" thickTop="1">
      <c r="A8" s="8"/>
      <c r="B8" s="14">
        <v>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9">
        <v>9</v>
      </c>
      <c r="S8" s="41"/>
      <c r="T8" s="60">
        <f t="shared" si="0"/>
        <v>0</v>
      </c>
      <c r="U8" s="60">
        <f t="shared" si="0"/>
        <v>0</v>
      </c>
      <c r="V8" s="60">
        <f t="shared" si="0"/>
        <v>0</v>
      </c>
      <c r="W8" s="60">
        <f t="shared" si="0"/>
        <v>0</v>
      </c>
      <c r="X8" s="60">
        <f t="shared" si="0"/>
        <v>0</v>
      </c>
      <c r="Y8" s="60">
        <f t="shared" si="0"/>
        <v>0</v>
      </c>
      <c r="Z8" s="60">
        <f t="shared" si="0"/>
        <v>0</v>
      </c>
      <c r="AA8" s="60">
        <f t="shared" si="0"/>
        <v>0</v>
      </c>
      <c r="AB8" s="60">
        <f t="shared" si="0"/>
        <v>0</v>
      </c>
      <c r="AC8" s="60">
        <f t="shared" si="0"/>
        <v>0</v>
      </c>
      <c r="AD8" s="60">
        <f t="shared" si="0"/>
        <v>0</v>
      </c>
      <c r="AE8" s="60">
        <f t="shared" si="0"/>
        <v>0</v>
      </c>
    </row>
    <row r="9" spans="1:31" s="4" customFormat="1" ht="24" customHeight="1" thickBot="1" thickTop="1">
      <c r="A9" s="8"/>
      <c r="B9" s="14">
        <v>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9">
        <v>8</v>
      </c>
      <c r="S9" s="41"/>
      <c r="T9" s="60">
        <f t="shared" si="0"/>
        <v>0</v>
      </c>
      <c r="U9" s="60">
        <f t="shared" si="0"/>
        <v>0</v>
      </c>
      <c r="V9" s="60">
        <f t="shared" si="0"/>
        <v>0</v>
      </c>
      <c r="W9" s="60">
        <f t="shared" si="0"/>
        <v>0</v>
      </c>
      <c r="X9" s="60">
        <f t="shared" si="0"/>
        <v>0</v>
      </c>
      <c r="Y9" s="60">
        <f t="shared" si="0"/>
        <v>0</v>
      </c>
      <c r="Z9" s="60">
        <f t="shared" si="0"/>
        <v>0</v>
      </c>
      <c r="AA9" s="60">
        <f t="shared" si="0"/>
        <v>0</v>
      </c>
      <c r="AB9" s="60">
        <f t="shared" si="0"/>
        <v>0</v>
      </c>
      <c r="AC9" s="60">
        <f t="shared" si="0"/>
        <v>0</v>
      </c>
      <c r="AD9" s="60">
        <f t="shared" si="0"/>
        <v>0</v>
      </c>
      <c r="AE9" s="60">
        <f t="shared" si="0"/>
        <v>0</v>
      </c>
    </row>
    <row r="10" spans="1:31" s="4" customFormat="1" ht="24" customHeight="1" thickBot="1" thickTop="1">
      <c r="A10" s="8"/>
      <c r="B10" s="14">
        <v>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9">
        <v>7</v>
      </c>
      <c r="S10" s="41"/>
      <c r="T10" s="60">
        <f t="shared" si="0"/>
        <v>0</v>
      </c>
      <c r="U10" s="60">
        <f t="shared" si="0"/>
        <v>0</v>
      </c>
      <c r="V10" s="60">
        <f t="shared" si="0"/>
        <v>0</v>
      </c>
      <c r="W10" s="60">
        <f t="shared" si="0"/>
        <v>0</v>
      </c>
      <c r="X10" s="60">
        <f t="shared" si="0"/>
        <v>0</v>
      </c>
      <c r="Y10" s="60">
        <f t="shared" si="0"/>
        <v>0</v>
      </c>
      <c r="Z10" s="60">
        <f t="shared" si="0"/>
        <v>0</v>
      </c>
      <c r="AA10" s="60">
        <f t="shared" si="0"/>
        <v>0</v>
      </c>
      <c r="AB10" s="60">
        <f t="shared" si="0"/>
        <v>0</v>
      </c>
      <c r="AC10" s="60">
        <f t="shared" si="0"/>
        <v>0</v>
      </c>
      <c r="AD10" s="60">
        <f t="shared" si="0"/>
        <v>0</v>
      </c>
      <c r="AE10" s="60">
        <f t="shared" si="0"/>
        <v>0</v>
      </c>
    </row>
    <row r="11" spans="1:31" s="4" customFormat="1" ht="24" customHeight="1" thickBot="1" thickTop="1">
      <c r="A11" s="8"/>
      <c r="B11" s="14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9">
        <v>6</v>
      </c>
      <c r="S11" s="41"/>
      <c r="T11" s="60">
        <f t="shared" si="0"/>
        <v>0</v>
      </c>
      <c r="U11" s="60">
        <f t="shared" si="0"/>
        <v>0</v>
      </c>
      <c r="V11" s="60">
        <f t="shared" si="0"/>
        <v>0</v>
      </c>
      <c r="W11" s="60">
        <f t="shared" si="0"/>
        <v>0</v>
      </c>
      <c r="X11" s="60">
        <f t="shared" si="0"/>
        <v>0</v>
      </c>
      <c r="Y11" s="60">
        <f t="shared" si="0"/>
        <v>0</v>
      </c>
      <c r="Z11" s="60">
        <f t="shared" si="0"/>
        <v>0</v>
      </c>
      <c r="AA11" s="60">
        <f t="shared" si="0"/>
        <v>0</v>
      </c>
      <c r="AB11" s="60">
        <f t="shared" si="0"/>
        <v>0</v>
      </c>
      <c r="AC11" s="60">
        <f t="shared" si="0"/>
        <v>0</v>
      </c>
      <c r="AD11" s="60">
        <f t="shared" si="0"/>
        <v>0</v>
      </c>
      <c r="AE11" s="60">
        <f t="shared" si="0"/>
        <v>0</v>
      </c>
    </row>
    <row r="12" spans="1:31" s="4" customFormat="1" ht="24" customHeight="1" thickBot="1" thickTop="1">
      <c r="A12" s="8"/>
      <c r="B12" s="14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9">
        <v>5</v>
      </c>
      <c r="S12" s="41"/>
      <c r="T12" s="60">
        <f t="shared" si="0"/>
        <v>0</v>
      </c>
      <c r="U12" s="60">
        <f t="shared" si="0"/>
        <v>0</v>
      </c>
      <c r="V12" s="60">
        <f t="shared" si="0"/>
        <v>0</v>
      </c>
      <c r="W12" s="60">
        <f t="shared" si="0"/>
        <v>0</v>
      </c>
      <c r="X12" s="60">
        <f t="shared" si="0"/>
        <v>0</v>
      </c>
      <c r="Y12" s="60">
        <f t="shared" si="0"/>
        <v>0</v>
      </c>
      <c r="Z12" s="60">
        <f t="shared" si="0"/>
        <v>0</v>
      </c>
      <c r="AA12" s="60">
        <f t="shared" si="0"/>
        <v>0</v>
      </c>
      <c r="AB12" s="60">
        <f t="shared" si="0"/>
        <v>0</v>
      </c>
      <c r="AC12" s="60">
        <f t="shared" si="0"/>
        <v>0</v>
      </c>
      <c r="AD12" s="60">
        <f t="shared" si="0"/>
        <v>0</v>
      </c>
      <c r="AE12" s="60">
        <f t="shared" si="0"/>
        <v>0</v>
      </c>
    </row>
    <row r="13" spans="1:31" s="4" customFormat="1" ht="24" customHeight="1" thickBot="1" thickTop="1">
      <c r="A13" s="8"/>
      <c r="B13" s="14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>
        <v>4</v>
      </c>
      <c r="S13" s="41"/>
      <c r="T13" s="60">
        <f t="shared" si="0"/>
        <v>0</v>
      </c>
      <c r="U13" s="60">
        <f t="shared" si="0"/>
        <v>0</v>
      </c>
      <c r="V13" s="60">
        <f t="shared" si="0"/>
        <v>0</v>
      </c>
      <c r="W13" s="60">
        <f t="shared" si="0"/>
        <v>0</v>
      </c>
      <c r="X13" s="60">
        <f t="shared" si="0"/>
        <v>0</v>
      </c>
      <c r="Y13" s="60">
        <f t="shared" si="0"/>
        <v>0</v>
      </c>
      <c r="Z13" s="60">
        <f t="shared" si="0"/>
        <v>0</v>
      </c>
      <c r="AA13" s="60">
        <f t="shared" si="0"/>
        <v>0</v>
      </c>
      <c r="AB13" s="60">
        <f t="shared" si="0"/>
        <v>0</v>
      </c>
      <c r="AC13" s="60">
        <f t="shared" si="0"/>
        <v>0</v>
      </c>
      <c r="AD13" s="60">
        <f t="shared" si="0"/>
        <v>0</v>
      </c>
      <c r="AE13" s="60">
        <f t="shared" si="0"/>
        <v>0</v>
      </c>
    </row>
    <row r="14" spans="1:31" s="4" customFormat="1" ht="24" customHeight="1" thickBot="1" thickTop="1">
      <c r="A14" s="8"/>
      <c r="B14" s="14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9">
        <v>3</v>
      </c>
      <c r="S14" s="41"/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</row>
    <row r="15" spans="1:31" s="4" customFormat="1" ht="24" customHeight="1" thickBot="1" thickTop="1">
      <c r="A15" s="8"/>
      <c r="B15" s="14">
        <v>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9">
        <v>2</v>
      </c>
      <c r="S15" s="41"/>
      <c r="T15" s="60">
        <f t="shared" si="0"/>
        <v>0</v>
      </c>
      <c r="U15" s="60">
        <f t="shared" si="0"/>
        <v>0</v>
      </c>
      <c r="V15" s="60">
        <f t="shared" si="0"/>
        <v>0</v>
      </c>
      <c r="W15" s="60">
        <f t="shared" si="0"/>
        <v>0</v>
      </c>
      <c r="X15" s="60">
        <f t="shared" si="0"/>
        <v>0</v>
      </c>
      <c r="Y15" s="60">
        <f t="shared" si="0"/>
        <v>0</v>
      </c>
      <c r="Z15" s="60">
        <f t="shared" si="0"/>
        <v>0</v>
      </c>
      <c r="AA15" s="60">
        <f t="shared" si="0"/>
        <v>0</v>
      </c>
      <c r="AB15" s="60">
        <f t="shared" si="0"/>
        <v>0</v>
      </c>
      <c r="AC15" s="60">
        <f t="shared" si="0"/>
        <v>0</v>
      </c>
      <c r="AD15" s="60">
        <f t="shared" si="0"/>
        <v>0</v>
      </c>
      <c r="AE15" s="60">
        <f t="shared" si="0"/>
        <v>0</v>
      </c>
    </row>
    <row r="16" spans="1:31" s="4" customFormat="1" ht="24" customHeight="1" thickBot="1" thickTop="1">
      <c r="A16" s="8"/>
      <c r="B16" s="14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9">
        <v>1</v>
      </c>
      <c r="S16" s="41"/>
      <c r="T16" s="61">
        <f t="shared" si="0"/>
        <v>0</v>
      </c>
      <c r="U16" s="61">
        <f t="shared" si="0"/>
        <v>0</v>
      </c>
      <c r="V16" s="61">
        <f t="shared" si="0"/>
        <v>0</v>
      </c>
      <c r="W16" s="61">
        <f t="shared" si="0"/>
        <v>0</v>
      </c>
      <c r="X16" s="61">
        <f t="shared" si="0"/>
        <v>0</v>
      </c>
      <c r="Y16" s="61">
        <f t="shared" si="0"/>
        <v>0</v>
      </c>
      <c r="Z16" s="61">
        <f t="shared" si="0"/>
        <v>0</v>
      </c>
      <c r="AA16" s="61">
        <f t="shared" si="0"/>
        <v>0</v>
      </c>
      <c r="AB16" s="61">
        <f t="shared" si="0"/>
        <v>0</v>
      </c>
      <c r="AC16" s="61">
        <f t="shared" si="0"/>
        <v>0</v>
      </c>
      <c r="AD16" s="61">
        <f t="shared" si="0"/>
        <v>0</v>
      </c>
      <c r="AE16" s="61">
        <f t="shared" si="0"/>
        <v>0</v>
      </c>
    </row>
    <row r="17" spans="1:31" s="4" customFormat="1" ht="24" customHeight="1" thickTop="1">
      <c r="A17" s="8"/>
      <c r="B17" s="7"/>
      <c r="C17" s="11">
        <v>1</v>
      </c>
      <c r="D17" s="11">
        <v>2</v>
      </c>
      <c r="E17" s="11">
        <v>3</v>
      </c>
      <c r="F17" s="11">
        <v>4</v>
      </c>
      <c r="G17" s="11">
        <v>5</v>
      </c>
      <c r="H17" s="11">
        <v>6</v>
      </c>
      <c r="I17" s="11">
        <v>7</v>
      </c>
      <c r="J17" s="11">
        <v>8</v>
      </c>
      <c r="K17" s="11">
        <v>9</v>
      </c>
      <c r="L17" s="11">
        <v>10</v>
      </c>
      <c r="M17" s="11">
        <v>11</v>
      </c>
      <c r="N17" s="11">
        <v>12</v>
      </c>
      <c r="O17" s="11">
        <v>13</v>
      </c>
      <c r="P17" s="11">
        <v>14</v>
      </c>
      <c r="Q17" s="11">
        <v>15</v>
      </c>
      <c r="R17" s="7"/>
      <c r="S17" s="41"/>
      <c r="T17" s="62">
        <f aca="true" t="shared" si="1" ref="T17:AC17">SUM(T4:T16)</f>
        <v>0</v>
      </c>
      <c r="U17" s="62">
        <f t="shared" si="1"/>
        <v>0</v>
      </c>
      <c r="V17" s="62">
        <f t="shared" si="1"/>
        <v>0</v>
      </c>
      <c r="W17" s="62">
        <f t="shared" si="1"/>
        <v>0</v>
      </c>
      <c r="X17" s="62">
        <f t="shared" si="1"/>
        <v>0</v>
      </c>
      <c r="Y17" s="62">
        <f t="shared" si="1"/>
        <v>0</v>
      </c>
      <c r="Z17" s="62">
        <f t="shared" si="1"/>
        <v>0</v>
      </c>
      <c r="AA17" s="62">
        <f t="shared" si="1"/>
        <v>0</v>
      </c>
      <c r="AB17" s="62">
        <f t="shared" si="1"/>
        <v>0</v>
      </c>
      <c r="AC17" s="62">
        <f t="shared" si="1"/>
        <v>0</v>
      </c>
      <c r="AD17" s="62">
        <f>SUM(AD4:AD16)</f>
        <v>0</v>
      </c>
      <c r="AE17" s="62">
        <f>SUM(AE4:AE16)</f>
        <v>0</v>
      </c>
    </row>
    <row r="18" spans="1:31" s="4" customFormat="1" ht="24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6"/>
      <c r="N18" s="44"/>
      <c r="O18" s="44"/>
      <c r="P18" s="44"/>
      <c r="Q18" s="44"/>
      <c r="R18" s="44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2"/>
      <c r="AE18" s="42"/>
    </row>
    <row r="19" spans="1:31" s="4" customFormat="1" ht="15.75" customHeight="1" thickBot="1">
      <c r="A19" s="43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71" t="s">
        <v>87</v>
      </c>
      <c r="M19" s="113" t="s">
        <v>88</v>
      </c>
      <c r="N19" s="76" t="s">
        <v>89</v>
      </c>
      <c r="O19" s="45" t="s">
        <v>85</v>
      </c>
      <c r="P19" s="45" t="s">
        <v>86</v>
      </c>
      <c r="Q19" s="45"/>
      <c r="R19" s="4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91"/>
      <c r="AE19" s="42"/>
    </row>
    <row r="20" spans="1:31" s="4" customFormat="1" ht="15.75" customHeight="1">
      <c r="A20" s="43"/>
      <c r="B20" s="47"/>
      <c r="C20" s="48" t="str">
        <f>'AUD 1'!C20</f>
        <v>J</v>
      </c>
      <c r="D20" s="49" t="s">
        <v>71</v>
      </c>
      <c r="E20" s="50" t="str">
        <f>'AUD 1'!E20</f>
        <v>Johdatus ohjelmistotekniikkaan</v>
      </c>
      <c r="F20" s="51"/>
      <c r="G20" s="51"/>
      <c r="H20" s="51"/>
      <c r="I20" s="51"/>
      <c r="J20" s="47"/>
      <c r="K20" s="52">
        <f>'AUD 1'!K20</f>
        <v>95</v>
      </c>
      <c r="L20" s="72">
        <f>'AUD 1'!L20</f>
        <v>0</v>
      </c>
      <c r="M20" s="81">
        <f>COUNTIF($C$4:$Q$16,C20)</f>
        <v>0</v>
      </c>
      <c r="N20" s="77">
        <f>'AUD 3'!N20</f>
        <v>0</v>
      </c>
      <c r="O20" s="52">
        <f>SUM(L20:N20)</f>
        <v>0</v>
      </c>
      <c r="P20" s="23">
        <f>O20-K20</f>
        <v>-95</v>
      </c>
      <c r="Q20" s="47"/>
      <c r="R20" s="4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91"/>
      <c r="AE20" s="42"/>
    </row>
    <row r="21" spans="1:31" s="4" customFormat="1" ht="15.75" customHeight="1">
      <c r="A21" s="43"/>
      <c r="B21" s="44"/>
      <c r="C21" s="48" t="str">
        <f>'AUD 1'!C21</f>
        <v>O</v>
      </c>
      <c r="D21" s="53" t="s">
        <v>71</v>
      </c>
      <c r="E21" s="54" t="str">
        <f>'AUD 1'!E21</f>
        <v>Ohjelmointi 1</v>
      </c>
      <c r="F21" s="48"/>
      <c r="G21" s="48"/>
      <c r="H21" s="48"/>
      <c r="I21" s="48"/>
      <c r="J21" s="44"/>
      <c r="K21" s="52">
        <f>'AUD 1'!K21</f>
        <v>79</v>
      </c>
      <c r="L21" s="72">
        <f>'AUD 1'!L21</f>
        <v>0</v>
      </c>
      <c r="M21" s="81">
        <f aca="true" t="shared" si="2" ref="M21:M27">COUNTIF($C$4:$Q$16,C21)</f>
        <v>0</v>
      </c>
      <c r="N21" s="78">
        <f>'AUD 3'!N21</f>
        <v>0</v>
      </c>
      <c r="O21" s="55">
        <f aca="true" t="shared" si="3" ref="O21:O27">SUM(L21:N21)</f>
        <v>0</v>
      </c>
      <c r="P21" s="16">
        <f aca="true" t="shared" si="4" ref="P21:P31">O21-K21</f>
        <v>-79</v>
      </c>
      <c r="Q21" s="44"/>
      <c r="R21" s="4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91"/>
      <c r="AE21" s="42"/>
    </row>
    <row r="22" spans="1:30" ht="15.75" customHeight="1">
      <c r="A22" s="43"/>
      <c r="B22" s="44"/>
      <c r="C22" s="48" t="str">
        <f>'AUD 1'!C22</f>
        <v>T</v>
      </c>
      <c r="D22" s="53" t="s">
        <v>71</v>
      </c>
      <c r="E22" s="54" t="str">
        <f>'AUD 1'!E22</f>
        <v>Tietoverkot</v>
      </c>
      <c r="F22" s="48"/>
      <c r="G22" s="48"/>
      <c r="H22" s="48"/>
      <c r="I22" s="48"/>
      <c r="J22" s="44"/>
      <c r="K22" s="52">
        <f>'AUD 1'!K22</f>
        <v>93</v>
      </c>
      <c r="L22" s="72">
        <f>'AUD 1'!L22</f>
        <v>0</v>
      </c>
      <c r="M22" s="81">
        <f t="shared" si="2"/>
        <v>0</v>
      </c>
      <c r="N22" s="78">
        <f>'AUD 3'!N22</f>
        <v>0</v>
      </c>
      <c r="O22" s="55">
        <f t="shared" si="3"/>
        <v>0</v>
      </c>
      <c r="P22" s="16">
        <f t="shared" si="4"/>
        <v>-93</v>
      </c>
      <c r="Q22" s="44"/>
      <c r="R22" s="4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</row>
    <row r="23" spans="1:30" ht="15.75" customHeight="1">
      <c r="A23" s="43"/>
      <c r="B23" s="44"/>
      <c r="C23" s="48" t="str">
        <f>'AUD 1'!C23</f>
        <v>A</v>
      </c>
      <c r="D23" s="53" t="s">
        <v>71</v>
      </c>
      <c r="E23" s="54" t="str">
        <f>'AUD 1'!E23</f>
        <v>Algoritmit 2</v>
      </c>
      <c r="F23" s="48"/>
      <c r="G23" s="48"/>
      <c r="H23" s="48"/>
      <c r="I23" s="48"/>
      <c r="J23" s="44"/>
      <c r="K23" s="52">
        <f>'AUD 1'!K23</f>
        <v>48</v>
      </c>
      <c r="L23" s="72">
        <f>'AUD 1'!L23</f>
        <v>0</v>
      </c>
      <c r="M23" s="81">
        <f t="shared" si="2"/>
        <v>0</v>
      </c>
      <c r="N23" s="78">
        <f>'AUD 3'!N23</f>
        <v>0</v>
      </c>
      <c r="O23" s="55">
        <f t="shared" si="3"/>
        <v>0</v>
      </c>
      <c r="P23" s="16">
        <f t="shared" si="4"/>
        <v>-48</v>
      </c>
      <c r="Q23" s="44"/>
      <c r="R23" s="4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</row>
    <row r="24" spans="1:30" ht="15.75" customHeight="1">
      <c r="A24" s="43"/>
      <c r="B24" s="44"/>
      <c r="C24" s="48" t="str">
        <f>'AUD 1'!C24</f>
        <v>G</v>
      </c>
      <c r="D24" s="53" t="s">
        <v>71</v>
      </c>
      <c r="E24" s="54" t="str">
        <f>'AUD 1'!E24</f>
        <v>Game Theory</v>
      </c>
      <c r="F24" s="48"/>
      <c r="G24" s="48"/>
      <c r="H24" s="48"/>
      <c r="I24" s="48"/>
      <c r="J24" s="44"/>
      <c r="K24" s="52">
        <f>'AUD 1'!K24</f>
        <v>9</v>
      </c>
      <c r="L24" s="72">
        <f>'AUD 1'!L24</f>
        <v>0</v>
      </c>
      <c r="M24" s="81">
        <f t="shared" si="2"/>
        <v>0</v>
      </c>
      <c r="N24" s="78">
        <f>'AUD 3'!N24</f>
        <v>0</v>
      </c>
      <c r="O24" s="55">
        <f t="shared" si="3"/>
        <v>0</v>
      </c>
      <c r="P24" s="16">
        <f t="shared" si="4"/>
        <v>-9</v>
      </c>
      <c r="Q24" s="44"/>
      <c r="R24" s="4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6"/>
    </row>
    <row r="25" spans="1:30" ht="15.75" customHeight="1">
      <c r="A25" s="43"/>
      <c r="B25" s="44"/>
      <c r="C25" s="48" t="str">
        <f>'AUD 1'!C25</f>
        <v>S</v>
      </c>
      <c r="D25" s="53" t="s">
        <v>71</v>
      </c>
      <c r="E25" s="54" t="str">
        <f>'AUD 1'!E25</f>
        <v>Signaalinkäsittely</v>
      </c>
      <c r="F25" s="48"/>
      <c r="G25" s="48"/>
      <c r="H25" s="48"/>
      <c r="I25" s="48"/>
      <c r="J25" s="44"/>
      <c r="K25" s="52">
        <f>'AUD 1'!K25</f>
        <v>21</v>
      </c>
      <c r="L25" s="72">
        <f>'AUD 1'!L25</f>
        <v>0</v>
      </c>
      <c r="M25" s="81">
        <f t="shared" si="2"/>
        <v>0</v>
      </c>
      <c r="N25" s="78">
        <f>'AUD 3'!N25</f>
        <v>0</v>
      </c>
      <c r="O25" s="55">
        <f t="shared" si="3"/>
        <v>0</v>
      </c>
      <c r="P25" s="16">
        <f t="shared" si="4"/>
        <v>-21</v>
      </c>
      <c r="Q25" s="44"/>
      <c r="R25" s="4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6"/>
    </row>
    <row r="26" spans="1:30" ht="15.75" customHeight="1">
      <c r="A26" s="43"/>
      <c r="B26" s="44"/>
      <c r="C26" s="48" t="str">
        <f>'AUD 1'!C26</f>
        <v>L</v>
      </c>
      <c r="D26" s="53" t="s">
        <v>71</v>
      </c>
      <c r="E26" s="54" t="str">
        <f>'AUD 1'!E26</f>
        <v>Langattomat järjestelmät</v>
      </c>
      <c r="F26" s="48"/>
      <c r="G26" s="48"/>
      <c r="H26" s="48"/>
      <c r="I26" s="48"/>
      <c r="J26" s="44"/>
      <c r="K26" s="52">
        <f>'AUD 1'!K26</f>
        <v>12</v>
      </c>
      <c r="L26" s="72">
        <f>'AUD 1'!L26</f>
        <v>0</v>
      </c>
      <c r="M26" s="81">
        <f t="shared" si="2"/>
        <v>0</v>
      </c>
      <c r="N26" s="78">
        <f>'AUD 3'!N26</f>
        <v>0</v>
      </c>
      <c r="O26" s="55">
        <f t="shared" si="3"/>
        <v>0</v>
      </c>
      <c r="P26" s="16">
        <f t="shared" si="4"/>
        <v>-12</v>
      </c>
      <c r="Q26" s="44"/>
      <c r="R26" s="4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6"/>
    </row>
    <row r="27" spans="1:30" ht="15.75" customHeight="1">
      <c r="A27" s="43"/>
      <c r="B27" s="44"/>
      <c r="C27" s="48" t="str">
        <f>'AUD 1'!C27</f>
        <v>R</v>
      </c>
      <c r="D27" s="53" t="s">
        <v>71</v>
      </c>
      <c r="E27" s="54" t="str">
        <f>'AUD 1'!E27</f>
        <v>Requirements Management</v>
      </c>
      <c r="F27" s="44"/>
      <c r="G27" s="44"/>
      <c r="H27" s="44"/>
      <c r="I27" s="44"/>
      <c r="J27" s="44"/>
      <c r="K27" s="52">
        <f>'AUD 1'!K27</f>
        <v>6</v>
      </c>
      <c r="L27" s="72">
        <f>'AUD 1'!L27</f>
        <v>0</v>
      </c>
      <c r="M27" s="81">
        <f t="shared" si="2"/>
        <v>0</v>
      </c>
      <c r="N27" s="78">
        <f>'AUD 3'!N27</f>
        <v>0</v>
      </c>
      <c r="O27" s="55">
        <f t="shared" si="3"/>
        <v>0</v>
      </c>
      <c r="P27" s="16">
        <f t="shared" si="4"/>
        <v>-6</v>
      </c>
      <c r="Q27" s="44"/>
      <c r="R27" s="4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6"/>
    </row>
    <row r="28" spans="1:30" ht="15.75" customHeight="1">
      <c r="A28" s="43"/>
      <c r="B28" s="44"/>
      <c r="C28" s="48" t="str">
        <f>'AUD 1'!C28</f>
        <v>JT</v>
      </c>
      <c r="D28" s="53" t="s">
        <v>71</v>
      </c>
      <c r="E28" s="54" t="str">
        <f>'AUD 1'!E28</f>
        <v>JOT+Tietoverkot</v>
      </c>
      <c r="F28" s="44"/>
      <c r="G28" s="44"/>
      <c r="H28" s="44"/>
      <c r="I28" s="44"/>
      <c r="J28" s="44"/>
      <c r="K28" s="52">
        <f>'AUD 1'!K28</f>
        <v>12</v>
      </c>
      <c r="L28" s="72">
        <f>'AUD 1'!L28</f>
        <v>0</v>
      </c>
      <c r="M28" s="81">
        <f>COUNTIF($C$4:$Q$16,C28)</f>
        <v>0</v>
      </c>
      <c r="N28" s="78">
        <f>'AUD 3'!N28</f>
        <v>0</v>
      </c>
      <c r="O28" s="55">
        <f>SUM(L28:N28)</f>
        <v>0</v>
      </c>
      <c r="P28" s="16">
        <f t="shared" si="4"/>
        <v>-12</v>
      </c>
      <c r="Q28" s="44"/>
      <c r="R28" s="4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</row>
    <row r="29" spans="1:30" ht="15.75" customHeight="1">
      <c r="A29" s="43"/>
      <c r="B29" s="44"/>
      <c r="C29" s="48" t="str">
        <f>'AUD 1'!C29</f>
        <v>OT</v>
      </c>
      <c r="D29" s="53" t="s">
        <v>71</v>
      </c>
      <c r="E29" s="54" t="str">
        <f>'AUD 1'!E29</f>
        <v>Ohj1 + Tietoverkot</v>
      </c>
      <c r="F29" s="44"/>
      <c r="G29" s="44"/>
      <c r="H29" s="44"/>
      <c r="I29" s="44"/>
      <c r="J29" s="44"/>
      <c r="K29" s="52">
        <f>'AUD 1'!K29</f>
        <v>13</v>
      </c>
      <c r="L29" s="72">
        <f>'AUD 1'!L29</f>
        <v>0</v>
      </c>
      <c r="M29" s="81">
        <f>COUNTIF($C$4:$Q$16,C29)</f>
        <v>0</v>
      </c>
      <c r="N29" s="78">
        <f>'AUD 3'!N29</f>
        <v>0</v>
      </c>
      <c r="O29" s="55">
        <f>SUM(L29:N29)</f>
        <v>0</v>
      </c>
      <c r="P29" s="16">
        <f t="shared" si="4"/>
        <v>-13</v>
      </c>
      <c r="Q29" s="44"/>
      <c r="R29" s="4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6"/>
    </row>
    <row r="30" spans="1:30" ht="15.75" customHeight="1">
      <c r="A30" s="43"/>
      <c r="B30" s="44"/>
      <c r="C30" s="48" t="str">
        <f>'AUD 1'!C30</f>
        <v>JA</v>
      </c>
      <c r="D30" s="53" t="s">
        <v>71</v>
      </c>
      <c r="E30" s="54" t="str">
        <f>'AUD 1'!E30</f>
        <v>JOT + Algoritmit</v>
      </c>
      <c r="F30" s="44"/>
      <c r="G30" s="44"/>
      <c r="H30" s="44"/>
      <c r="I30" s="44"/>
      <c r="J30" s="44"/>
      <c r="K30" s="52">
        <f>'AUD 1'!K30</f>
        <v>12</v>
      </c>
      <c r="L30" s="72">
        <f>'AUD 1'!L30</f>
        <v>0</v>
      </c>
      <c r="M30" s="81">
        <f>COUNTIF($C$4:$Q$16,C30)</f>
        <v>0</v>
      </c>
      <c r="N30" s="78">
        <f>'AUD 3'!N30</f>
        <v>0</v>
      </c>
      <c r="O30" s="55">
        <f>SUM(L30:N30)</f>
        <v>0</v>
      </c>
      <c r="P30" s="16">
        <f t="shared" si="4"/>
        <v>-12</v>
      </c>
      <c r="Q30" s="44"/>
      <c r="R30" s="4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6"/>
    </row>
    <row r="31" spans="1:30" ht="15.75" customHeight="1">
      <c r="A31" s="43"/>
      <c r="B31" s="44"/>
      <c r="C31" s="48" t="str">
        <f>'AUD 1'!C31</f>
        <v>JO</v>
      </c>
      <c r="D31" s="53" t="s">
        <v>71</v>
      </c>
      <c r="E31" s="54" t="str">
        <f>'AUD 1'!E31</f>
        <v>JOT + Ohj1</v>
      </c>
      <c r="F31" s="44"/>
      <c r="G31" s="44"/>
      <c r="H31" s="44"/>
      <c r="I31" s="44"/>
      <c r="J31" s="44"/>
      <c r="K31" s="52">
        <f>'AUD 1'!K31</f>
        <v>5</v>
      </c>
      <c r="L31" s="72">
        <f>'AUD 1'!L31</f>
        <v>0</v>
      </c>
      <c r="M31" s="81">
        <f>COUNTIF($C$4:$Q$16,C31)</f>
        <v>0</v>
      </c>
      <c r="N31" s="78">
        <f>'AUD 3'!N31</f>
        <v>0</v>
      </c>
      <c r="O31" s="55">
        <f>SUM(L31:N31)</f>
        <v>0</v>
      </c>
      <c r="P31" s="16">
        <f t="shared" si="4"/>
        <v>-5</v>
      </c>
      <c r="Q31" s="44"/>
      <c r="R31" s="4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/>
    </row>
    <row r="32" spans="1:30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55"/>
      <c r="L32" s="73"/>
      <c r="M32" s="82"/>
      <c r="N32" s="78"/>
      <c r="O32" s="55"/>
      <c r="P32" s="55"/>
      <c r="Q32" s="44"/>
      <c r="R32" s="4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/>
    </row>
    <row r="33" spans="1:30" ht="13.5" thickBot="1">
      <c r="A33" s="43"/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74"/>
      <c r="M33" s="83"/>
      <c r="N33" s="79"/>
      <c r="O33" s="57"/>
      <c r="P33" s="57"/>
      <c r="Q33" s="56"/>
      <c r="R33" s="4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/>
    </row>
    <row r="34" spans="1:30" ht="13.5" thickBot="1">
      <c r="A34" s="43"/>
      <c r="B34" s="58"/>
      <c r="C34" s="58"/>
      <c r="D34" s="58"/>
      <c r="E34" s="58" t="s">
        <v>84</v>
      </c>
      <c r="F34" s="58"/>
      <c r="G34" s="58"/>
      <c r="H34" s="58"/>
      <c r="I34" s="58"/>
      <c r="J34" s="58"/>
      <c r="K34" s="59">
        <f>SUM(K20:K33)</f>
        <v>405</v>
      </c>
      <c r="L34" s="75">
        <f>SUM(L20:L33)</f>
        <v>0</v>
      </c>
      <c r="M34" s="112">
        <f>SUM(M20:M33)</f>
        <v>0</v>
      </c>
      <c r="N34" s="80">
        <f>SUM(N20:N33)</f>
        <v>0</v>
      </c>
      <c r="O34" s="59">
        <f>SUM(O20:O33)</f>
        <v>0</v>
      </c>
      <c r="P34" s="59">
        <f>SUM(P20:P33)</f>
        <v>-405</v>
      </c>
      <c r="Q34" s="58"/>
      <c r="R34" s="4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6"/>
    </row>
    <row r="35" spans="1:30" ht="12.75">
      <c r="A35" s="4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/>
    </row>
    <row r="36" spans="1:30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</row>
    <row r="37" spans="1:30" ht="12.75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7"/>
      <c r="T37" s="37"/>
      <c r="U37" s="37"/>
      <c r="V37" s="37"/>
      <c r="W37" s="36"/>
      <c r="X37" s="36"/>
      <c r="Y37" s="36"/>
      <c r="Z37" s="36"/>
      <c r="AA37" s="36"/>
      <c r="AB37" s="36"/>
      <c r="AC37" s="36"/>
      <c r="AD37" s="36"/>
    </row>
    <row r="38" spans="1:24" ht="12.75">
      <c r="A38" s="4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40"/>
      <c r="X38" s="40"/>
    </row>
    <row r="39" spans="1:24" ht="12.75">
      <c r="A39" s="4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40"/>
      <c r="X39" s="40"/>
    </row>
    <row r="40" spans="1:24" ht="12.75">
      <c r="A40" s="4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0"/>
      <c r="X40" s="40"/>
    </row>
    <row r="41" spans="1:24" ht="12.75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40"/>
      <c r="X41" s="40"/>
    </row>
    <row r="42" spans="1:24" ht="12.75">
      <c r="A42" s="4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40"/>
      <c r="X42" s="40"/>
    </row>
  </sheetData>
  <sheetProtection sheet="1" objects="1" scenarios="1"/>
  <mergeCells count="1">
    <mergeCell ref="B2:G2"/>
  </mergeCells>
  <printOptions/>
  <pageMargins left="0.25" right="0.24" top="1" bottom="1" header="0.4921259845" footer="0.492125984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0"/>
  <sheetViews>
    <sheetView workbookViewId="0" topLeftCell="A1">
      <selection activeCell="K37" sqref="K37"/>
      <selection activeCell="J4" sqref="J4"/>
    </sheetView>
  </sheetViews>
  <sheetFormatPr defaultColWidth="9.140625" defaultRowHeight="12.75"/>
  <cols>
    <col min="1" max="1" width="9.140625" style="3" customWidth="1"/>
    <col min="2" max="2" width="9.140625" style="1" customWidth="1"/>
    <col min="3" max="34" width="5.8515625" style="1" customWidth="1"/>
    <col min="35" max="63" width="5.7109375" style="3" customWidth="1"/>
    <col min="64" max="16384" width="9.140625" style="3" customWidth="1"/>
  </cols>
  <sheetData>
    <row r="2" spans="2:34" ht="15.75">
      <c r="B2" s="101" t="s">
        <v>65</v>
      </c>
      <c r="C2" s="102"/>
      <c r="D2" s="102"/>
      <c r="E2" s="102"/>
      <c r="F2" s="102"/>
      <c r="G2" s="102"/>
      <c r="H2" s="135" t="s">
        <v>58</v>
      </c>
      <c r="AH2" s="2"/>
    </row>
    <row r="3" spans="1:31" ht="18.75" thickBot="1">
      <c r="A3" s="8"/>
      <c r="B3" s="11"/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7"/>
      <c r="S3" s="8"/>
      <c r="T3" s="109" t="str">
        <f>C20</f>
        <v>J</v>
      </c>
      <c r="U3" s="109" t="str">
        <f>C21</f>
        <v>O</v>
      </c>
      <c r="V3" s="109" t="str">
        <f>C22</f>
        <v>T</v>
      </c>
      <c r="W3" s="109" t="str">
        <f>C23</f>
        <v>A</v>
      </c>
      <c r="X3" s="109" t="str">
        <f>C24</f>
        <v>G</v>
      </c>
      <c r="Y3" s="109" t="str">
        <f>C25</f>
        <v>S</v>
      </c>
      <c r="Z3" s="109" t="str">
        <f>C26</f>
        <v>L</v>
      </c>
      <c r="AA3" s="109" t="str">
        <f>C27</f>
        <v>R</v>
      </c>
      <c r="AB3" s="109" t="str">
        <f>C28</f>
        <v>JT</v>
      </c>
      <c r="AC3" s="109" t="str">
        <f>C29</f>
        <v>OT</v>
      </c>
      <c r="AD3" s="109" t="str">
        <f>C30</f>
        <v>JA</v>
      </c>
      <c r="AE3" s="109" t="str">
        <f>C31</f>
        <v>JO</v>
      </c>
    </row>
    <row r="4" spans="1:31" ht="26.25" customHeight="1" thickBot="1" thickTop="1">
      <c r="A4" s="8"/>
      <c r="B4" s="14">
        <v>13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9">
        <v>13</v>
      </c>
      <c r="S4" s="8"/>
      <c r="T4" s="8">
        <f aca="true" t="shared" si="0" ref="T4:AE16">COUNTIF($C4:$Q4,T$3)</f>
        <v>0</v>
      </c>
      <c r="U4" s="8">
        <f t="shared" si="0"/>
        <v>0</v>
      </c>
      <c r="V4" s="8">
        <f t="shared" si="0"/>
        <v>0</v>
      </c>
      <c r="W4" s="8">
        <f t="shared" si="0"/>
        <v>0</v>
      </c>
      <c r="X4" s="8">
        <f t="shared" si="0"/>
        <v>0</v>
      </c>
      <c r="Y4" s="8">
        <f t="shared" si="0"/>
        <v>0</v>
      </c>
      <c r="Z4" s="8">
        <f t="shared" si="0"/>
        <v>0</v>
      </c>
      <c r="AA4" s="8">
        <f t="shared" si="0"/>
        <v>0</v>
      </c>
      <c r="AB4" s="8">
        <f t="shared" si="0"/>
        <v>0</v>
      </c>
      <c r="AC4" s="8">
        <f t="shared" si="0"/>
        <v>0</v>
      </c>
      <c r="AD4" s="8">
        <f t="shared" si="0"/>
        <v>0</v>
      </c>
      <c r="AE4" s="8">
        <f t="shared" si="0"/>
        <v>0</v>
      </c>
    </row>
    <row r="5" spans="1:31" ht="26.25" customHeight="1" thickBot="1" thickTop="1">
      <c r="A5" s="8"/>
      <c r="B5" s="14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9">
        <v>12</v>
      </c>
      <c r="S5" s="8"/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</row>
    <row r="6" spans="1:34" ht="26.25" customHeight="1" thickBot="1" thickTop="1">
      <c r="A6" s="8"/>
      <c r="B6" s="14">
        <v>11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9">
        <v>11</v>
      </c>
      <c r="S6" s="8"/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25">
        <f t="shared" si="0"/>
        <v>0</v>
      </c>
      <c r="AD6" s="25">
        <f t="shared" si="0"/>
        <v>0</v>
      </c>
      <c r="AE6" s="25">
        <f t="shared" si="0"/>
        <v>0</v>
      </c>
      <c r="AF6" s="28"/>
      <c r="AG6" s="28"/>
      <c r="AH6" s="28"/>
    </row>
    <row r="7" spans="1:34" s="4" customFormat="1" ht="26.25" customHeight="1" thickBot="1" thickTop="1">
      <c r="A7" s="8"/>
      <c r="B7" s="14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9">
        <v>10</v>
      </c>
      <c r="S7" s="8"/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25">
        <f t="shared" si="0"/>
        <v>0</v>
      </c>
      <c r="AD7" s="25">
        <f t="shared" si="0"/>
        <v>0</v>
      </c>
      <c r="AE7" s="25">
        <f t="shared" si="0"/>
        <v>0</v>
      </c>
      <c r="AF7" s="29"/>
      <c r="AG7" s="29"/>
      <c r="AH7" s="29"/>
    </row>
    <row r="8" spans="1:34" s="4" customFormat="1" ht="26.25" customHeight="1" thickBot="1" thickTop="1">
      <c r="A8" s="8"/>
      <c r="B8" s="14">
        <v>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9">
        <v>9</v>
      </c>
      <c r="S8" s="8"/>
      <c r="T8" s="8">
        <f t="shared" si="0"/>
        <v>0</v>
      </c>
      <c r="U8" s="8">
        <f t="shared" si="0"/>
        <v>0</v>
      </c>
      <c r="V8" s="8">
        <f t="shared" si="0"/>
        <v>0</v>
      </c>
      <c r="W8" s="8">
        <f t="shared" si="0"/>
        <v>0</v>
      </c>
      <c r="X8" s="8">
        <f t="shared" si="0"/>
        <v>0</v>
      </c>
      <c r="Y8" s="8">
        <f t="shared" si="0"/>
        <v>0</v>
      </c>
      <c r="Z8" s="8">
        <f t="shared" si="0"/>
        <v>0</v>
      </c>
      <c r="AA8" s="8">
        <f t="shared" si="0"/>
        <v>0</v>
      </c>
      <c r="AB8" s="8">
        <f t="shared" si="0"/>
        <v>0</v>
      </c>
      <c r="AC8" s="25">
        <f t="shared" si="0"/>
        <v>0</v>
      </c>
      <c r="AD8" s="25">
        <f t="shared" si="0"/>
        <v>0</v>
      </c>
      <c r="AE8" s="25">
        <f t="shared" si="0"/>
        <v>0</v>
      </c>
      <c r="AF8" s="103"/>
      <c r="AG8" s="29"/>
      <c r="AH8" s="29"/>
    </row>
    <row r="9" spans="1:34" s="4" customFormat="1" ht="26.25" customHeight="1" thickBot="1" thickTop="1">
      <c r="A9" s="8"/>
      <c r="B9" s="14">
        <v>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9">
        <v>8</v>
      </c>
      <c r="S9" s="8"/>
      <c r="T9" s="8">
        <f t="shared" si="0"/>
        <v>0</v>
      </c>
      <c r="U9" s="8">
        <f t="shared" si="0"/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0</v>
      </c>
      <c r="AA9" s="8">
        <f t="shared" si="0"/>
        <v>0</v>
      </c>
      <c r="AB9" s="8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103"/>
      <c r="AG9" s="29"/>
      <c r="AH9" s="29"/>
    </row>
    <row r="10" spans="1:34" s="4" customFormat="1" ht="26.25" customHeight="1" thickBot="1" thickTop="1">
      <c r="A10" s="8"/>
      <c r="B10" s="14">
        <v>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9">
        <v>7</v>
      </c>
      <c r="S10" s="8"/>
      <c r="T10" s="8">
        <f t="shared" si="0"/>
        <v>0</v>
      </c>
      <c r="U10" s="8">
        <f t="shared" si="0"/>
        <v>0</v>
      </c>
      <c r="V10" s="8">
        <f t="shared" si="0"/>
        <v>0</v>
      </c>
      <c r="W10" s="8">
        <f t="shared" si="0"/>
        <v>0</v>
      </c>
      <c r="X10" s="8">
        <f t="shared" si="0"/>
        <v>0</v>
      </c>
      <c r="Y10" s="8">
        <f t="shared" si="0"/>
        <v>0</v>
      </c>
      <c r="Z10" s="8">
        <f t="shared" si="0"/>
        <v>0</v>
      </c>
      <c r="AA10" s="8">
        <f t="shared" si="0"/>
        <v>0</v>
      </c>
      <c r="AB10" s="8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103"/>
      <c r="AG10" s="29"/>
      <c r="AH10" s="29"/>
    </row>
    <row r="11" spans="1:34" s="4" customFormat="1" ht="26.25" customHeight="1" thickBot="1" thickTop="1">
      <c r="A11" s="8"/>
      <c r="B11" s="14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9">
        <v>6</v>
      </c>
      <c r="S11" s="8"/>
      <c r="T11" s="8">
        <f t="shared" si="0"/>
        <v>0</v>
      </c>
      <c r="U11" s="8">
        <f t="shared" si="0"/>
        <v>0</v>
      </c>
      <c r="V11" s="8">
        <f t="shared" si="0"/>
        <v>0</v>
      </c>
      <c r="W11" s="8">
        <f t="shared" si="0"/>
        <v>0</v>
      </c>
      <c r="X11" s="8">
        <f t="shared" si="0"/>
        <v>0</v>
      </c>
      <c r="Y11" s="8">
        <f t="shared" si="0"/>
        <v>0</v>
      </c>
      <c r="Z11" s="8">
        <f t="shared" si="0"/>
        <v>0</v>
      </c>
      <c r="AA11" s="8">
        <f t="shared" si="0"/>
        <v>0</v>
      </c>
      <c r="AB11" s="8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103"/>
      <c r="AG11" s="29"/>
      <c r="AH11" s="29"/>
    </row>
    <row r="12" spans="1:34" s="4" customFormat="1" ht="26.25" customHeight="1" thickBot="1" thickTop="1">
      <c r="A12" s="8"/>
      <c r="B12" s="14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9">
        <v>5</v>
      </c>
      <c r="S12" s="8"/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25">
        <f t="shared" si="0"/>
        <v>0</v>
      </c>
      <c r="AD12" s="25">
        <f t="shared" si="0"/>
        <v>0</v>
      </c>
      <c r="AE12" s="25">
        <f t="shared" si="0"/>
        <v>0</v>
      </c>
      <c r="AF12" s="103"/>
      <c r="AG12" s="29"/>
      <c r="AH12" s="29"/>
    </row>
    <row r="13" spans="1:34" s="4" customFormat="1" ht="26.25" customHeight="1" thickBot="1" thickTop="1">
      <c r="A13" s="8"/>
      <c r="B13" s="14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>
        <v>4</v>
      </c>
      <c r="S13" s="8"/>
      <c r="T13" s="8">
        <f t="shared" si="0"/>
        <v>0</v>
      </c>
      <c r="U13" s="8">
        <f t="shared" si="0"/>
        <v>0</v>
      </c>
      <c r="V13" s="8">
        <f t="shared" si="0"/>
        <v>0</v>
      </c>
      <c r="W13" s="8">
        <f t="shared" si="0"/>
        <v>0</v>
      </c>
      <c r="X13" s="8">
        <f t="shared" si="0"/>
        <v>0</v>
      </c>
      <c r="Y13" s="8">
        <f t="shared" si="0"/>
        <v>0</v>
      </c>
      <c r="Z13" s="8">
        <f t="shared" si="0"/>
        <v>0</v>
      </c>
      <c r="AA13" s="8">
        <f t="shared" si="0"/>
        <v>0</v>
      </c>
      <c r="AB13" s="8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103"/>
      <c r="AG13" s="29"/>
      <c r="AH13" s="29"/>
    </row>
    <row r="14" spans="1:34" s="4" customFormat="1" ht="26.25" customHeight="1" thickBot="1" thickTop="1">
      <c r="A14" s="8"/>
      <c r="B14" s="14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9">
        <v>3</v>
      </c>
      <c r="S14" s="8"/>
      <c r="T14" s="8">
        <f t="shared" si="0"/>
        <v>0</v>
      </c>
      <c r="U14" s="8">
        <f t="shared" si="0"/>
        <v>0</v>
      </c>
      <c r="V14" s="8">
        <f t="shared" si="0"/>
        <v>0</v>
      </c>
      <c r="W14" s="8">
        <f t="shared" si="0"/>
        <v>0</v>
      </c>
      <c r="X14" s="8">
        <f t="shared" si="0"/>
        <v>0</v>
      </c>
      <c r="Y14" s="8">
        <f t="shared" si="0"/>
        <v>0</v>
      </c>
      <c r="Z14" s="8">
        <f t="shared" si="0"/>
        <v>0</v>
      </c>
      <c r="AA14" s="8">
        <f t="shared" si="0"/>
        <v>0</v>
      </c>
      <c r="AB14" s="8">
        <f t="shared" si="0"/>
        <v>0</v>
      </c>
      <c r="AC14" s="25">
        <f t="shared" si="0"/>
        <v>0</v>
      </c>
      <c r="AD14" s="25">
        <f t="shared" si="0"/>
        <v>0</v>
      </c>
      <c r="AE14" s="25">
        <f t="shared" si="0"/>
        <v>0</v>
      </c>
      <c r="AF14" s="103"/>
      <c r="AG14" s="29"/>
      <c r="AH14" s="29"/>
    </row>
    <row r="15" spans="1:34" s="4" customFormat="1" ht="26.25" customHeight="1" thickBot="1" thickTop="1">
      <c r="A15" s="8"/>
      <c r="B15" s="14">
        <v>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9">
        <v>2</v>
      </c>
      <c r="S15" s="8"/>
      <c r="T15" s="8">
        <f t="shared" si="0"/>
        <v>0</v>
      </c>
      <c r="U15" s="8">
        <f t="shared" si="0"/>
        <v>0</v>
      </c>
      <c r="V15" s="8">
        <f t="shared" si="0"/>
        <v>0</v>
      </c>
      <c r="W15" s="8">
        <f t="shared" si="0"/>
        <v>0</v>
      </c>
      <c r="X15" s="8">
        <f t="shared" si="0"/>
        <v>0</v>
      </c>
      <c r="Y15" s="8">
        <f t="shared" si="0"/>
        <v>0</v>
      </c>
      <c r="Z15" s="8">
        <f t="shared" si="0"/>
        <v>0</v>
      </c>
      <c r="AA15" s="8">
        <f t="shared" si="0"/>
        <v>0</v>
      </c>
      <c r="AB15" s="8">
        <f t="shared" si="0"/>
        <v>0</v>
      </c>
      <c r="AC15" s="25">
        <f t="shared" si="0"/>
        <v>0</v>
      </c>
      <c r="AD15" s="25">
        <f t="shared" si="0"/>
        <v>0</v>
      </c>
      <c r="AE15" s="25">
        <f t="shared" si="0"/>
        <v>0</v>
      </c>
      <c r="AF15" s="103"/>
      <c r="AG15" s="29"/>
      <c r="AH15" s="29"/>
    </row>
    <row r="16" spans="1:34" s="4" customFormat="1" ht="26.25" customHeight="1" thickBot="1" thickTop="1">
      <c r="A16" s="8"/>
      <c r="B16" s="14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9">
        <v>1</v>
      </c>
      <c r="S16" s="8"/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26">
        <f t="shared" si="0"/>
        <v>0</v>
      </c>
      <c r="AD16" s="26">
        <f t="shared" si="0"/>
        <v>0</v>
      </c>
      <c r="AE16" s="26">
        <f t="shared" si="0"/>
        <v>0</v>
      </c>
      <c r="AF16" s="103"/>
      <c r="AG16" s="29"/>
      <c r="AH16" s="29"/>
    </row>
    <row r="17" spans="1:34" s="4" customFormat="1" ht="24" customHeight="1" thickTop="1">
      <c r="A17" s="8"/>
      <c r="B17" s="7"/>
      <c r="C17" s="11">
        <v>1</v>
      </c>
      <c r="D17" s="11">
        <v>2</v>
      </c>
      <c r="E17" s="11">
        <v>3</v>
      </c>
      <c r="F17" s="11">
        <v>4</v>
      </c>
      <c r="G17" s="11">
        <v>5</v>
      </c>
      <c r="H17" s="11">
        <v>6</v>
      </c>
      <c r="I17" s="11">
        <v>7</v>
      </c>
      <c r="J17" s="11">
        <v>8</v>
      </c>
      <c r="K17" s="11">
        <v>9</v>
      </c>
      <c r="L17" s="11">
        <v>10</v>
      </c>
      <c r="M17" s="11">
        <v>11</v>
      </c>
      <c r="N17" s="11">
        <v>12</v>
      </c>
      <c r="O17" s="11">
        <v>13</v>
      </c>
      <c r="P17" s="11">
        <v>14</v>
      </c>
      <c r="Q17" s="11">
        <v>15</v>
      </c>
      <c r="R17" s="7"/>
      <c r="S17" s="8"/>
      <c r="T17" s="18">
        <f aca="true" t="shared" si="1" ref="T17:AE17">SUM(T4:T16)</f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27">
        <f t="shared" si="1"/>
        <v>0</v>
      </c>
      <c r="AD17" s="27">
        <f t="shared" si="1"/>
        <v>0</v>
      </c>
      <c r="AE17" s="27">
        <f t="shared" si="1"/>
        <v>0</v>
      </c>
      <c r="AF17" s="103"/>
      <c r="AG17" s="29"/>
      <c r="AH17" s="29"/>
    </row>
    <row r="18" spans="1:34" s="4" customFormat="1" ht="24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6"/>
      <c r="O18" s="44"/>
      <c r="P18" s="44"/>
      <c r="Q18" s="44"/>
      <c r="R18" s="1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90"/>
      <c r="AD18" s="108"/>
      <c r="AE18" s="108"/>
      <c r="AF18" s="103"/>
      <c r="AG18" s="29"/>
      <c r="AH18" s="29"/>
    </row>
    <row r="19" spans="1:34" s="4" customFormat="1" ht="15" customHeight="1" thickBot="1">
      <c r="A19" s="43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 t="s">
        <v>87</v>
      </c>
      <c r="M19" s="88" t="s">
        <v>88</v>
      </c>
      <c r="N19" s="114" t="s">
        <v>89</v>
      </c>
      <c r="O19" s="89" t="s">
        <v>85</v>
      </c>
      <c r="P19" s="46" t="s">
        <v>86</v>
      </c>
      <c r="Q19" s="45"/>
      <c r="R19" s="1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90"/>
      <c r="AD19" s="108"/>
      <c r="AE19" s="108"/>
      <c r="AF19" s="103"/>
      <c r="AG19" s="29"/>
      <c r="AH19" s="29"/>
    </row>
    <row r="20" spans="1:34" s="4" customFormat="1" ht="15" customHeight="1">
      <c r="A20" s="43"/>
      <c r="B20" s="47"/>
      <c r="C20" s="48" t="str">
        <f>'AUD 1'!C20</f>
        <v>J</v>
      </c>
      <c r="D20" s="49" t="s">
        <v>71</v>
      </c>
      <c r="E20" s="50" t="str">
        <f>'AUD 1'!E20</f>
        <v>Johdatus ohjelmistotekniikkaan</v>
      </c>
      <c r="F20" s="51"/>
      <c r="G20" s="51"/>
      <c r="H20" s="51"/>
      <c r="I20" s="51"/>
      <c r="J20" s="47"/>
      <c r="K20" s="52">
        <f>'AUD 1'!K20</f>
        <v>95</v>
      </c>
      <c r="L20" s="52">
        <f>'AUD 1'!L20</f>
        <v>0</v>
      </c>
      <c r="M20" s="72">
        <f>'AUD 2'!M20</f>
        <v>0</v>
      </c>
      <c r="N20" s="81">
        <f>COUNTIF($C$4:$Q$16,C20)</f>
        <v>0</v>
      </c>
      <c r="O20" s="77">
        <f>SUM(L20:N20)</f>
        <v>0</v>
      </c>
      <c r="P20" s="23">
        <f>O20-K20</f>
        <v>-95</v>
      </c>
      <c r="Q20" s="47"/>
      <c r="R20" s="1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90"/>
      <c r="AD20" s="108"/>
      <c r="AE20" s="108"/>
      <c r="AF20" s="103"/>
      <c r="AG20" s="29"/>
      <c r="AH20" s="29"/>
    </row>
    <row r="21" spans="1:34" s="4" customFormat="1" ht="15" customHeight="1">
      <c r="A21" s="43"/>
      <c r="B21" s="44"/>
      <c r="C21" s="48" t="str">
        <f>'AUD 1'!C21</f>
        <v>O</v>
      </c>
      <c r="D21" s="53" t="s">
        <v>71</v>
      </c>
      <c r="E21" s="54" t="str">
        <f>'AUD 1'!E21</f>
        <v>Ohjelmointi 1</v>
      </c>
      <c r="F21" s="48"/>
      <c r="G21" s="48"/>
      <c r="H21" s="48"/>
      <c r="I21" s="48"/>
      <c r="J21" s="44"/>
      <c r="K21" s="52">
        <f>'AUD 1'!K21</f>
        <v>79</v>
      </c>
      <c r="L21" s="52">
        <f>'AUD 1'!L21</f>
        <v>0</v>
      </c>
      <c r="M21" s="73">
        <f>'AUD 2'!M21</f>
        <v>0</v>
      </c>
      <c r="N21" s="82">
        <f aca="true" t="shared" si="2" ref="N21:N27">COUNTIF($C$4:$Q$16,C21)</f>
        <v>0</v>
      </c>
      <c r="O21" s="78">
        <f aca="true" t="shared" si="3" ref="O21:O27">SUM(L21:N21)</f>
        <v>0</v>
      </c>
      <c r="P21" s="16">
        <f aca="true" t="shared" si="4" ref="P21:P31">O21-K21</f>
        <v>-79</v>
      </c>
      <c r="Q21" s="44"/>
      <c r="R21" s="1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90"/>
      <c r="AD21" s="108"/>
      <c r="AE21" s="108"/>
      <c r="AF21" s="29"/>
      <c r="AG21" s="29"/>
      <c r="AH21" s="29"/>
    </row>
    <row r="22" spans="1:34" ht="15" customHeight="1">
      <c r="A22" s="43"/>
      <c r="B22" s="44"/>
      <c r="C22" s="48" t="str">
        <f>'AUD 1'!C22</f>
        <v>T</v>
      </c>
      <c r="D22" s="53" t="s">
        <v>71</v>
      </c>
      <c r="E22" s="54" t="str">
        <f>'AUD 1'!E22</f>
        <v>Tietoverkot</v>
      </c>
      <c r="F22" s="48"/>
      <c r="G22" s="48"/>
      <c r="H22" s="48"/>
      <c r="I22" s="48"/>
      <c r="J22" s="44"/>
      <c r="K22" s="52">
        <f>'AUD 1'!K22</f>
        <v>93</v>
      </c>
      <c r="L22" s="52">
        <f>'AUD 1'!L22</f>
        <v>0</v>
      </c>
      <c r="M22" s="72">
        <f>'AUD 2'!M22</f>
        <v>0</v>
      </c>
      <c r="N22" s="82">
        <f t="shared" si="2"/>
        <v>0</v>
      </c>
      <c r="O22" s="78">
        <f t="shared" si="3"/>
        <v>0</v>
      </c>
      <c r="P22" s="16">
        <f t="shared" si="4"/>
        <v>-93</v>
      </c>
      <c r="Q22" s="44"/>
      <c r="R22" s="1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90"/>
      <c r="AD22" s="108"/>
      <c r="AE22" s="108"/>
      <c r="AF22" s="28"/>
      <c r="AG22" s="28"/>
      <c r="AH22" s="28"/>
    </row>
    <row r="23" spans="1:31" ht="15" customHeight="1">
      <c r="A23" s="43"/>
      <c r="B23" s="44"/>
      <c r="C23" s="48" t="str">
        <f>'AUD 1'!C23</f>
        <v>A</v>
      </c>
      <c r="D23" s="53" t="s">
        <v>71</v>
      </c>
      <c r="E23" s="54" t="str">
        <f>'AUD 1'!E23</f>
        <v>Algoritmit 2</v>
      </c>
      <c r="F23" s="48"/>
      <c r="G23" s="48"/>
      <c r="H23" s="48"/>
      <c r="I23" s="48"/>
      <c r="J23" s="44"/>
      <c r="K23" s="52">
        <f>'AUD 1'!K23</f>
        <v>48</v>
      </c>
      <c r="L23" s="52">
        <f>'AUD 1'!L23</f>
        <v>0</v>
      </c>
      <c r="M23" s="72">
        <f>'AUD 2'!M23</f>
        <v>0</v>
      </c>
      <c r="N23" s="82">
        <f t="shared" si="2"/>
        <v>0</v>
      </c>
      <c r="O23" s="78">
        <f t="shared" si="3"/>
        <v>0</v>
      </c>
      <c r="P23" s="16">
        <f t="shared" si="4"/>
        <v>-48</v>
      </c>
      <c r="Q23" s="44"/>
      <c r="R23" s="1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08"/>
      <c r="AE23" s="108"/>
    </row>
    <row r="24" spans="1:31" ht="15" customHeight="1">
      <c r="A24" s="43"/>
      <c r="B24" s="44"/>
      <c r="C24" s="48" t="str">
        <f>'AUD 1'!C24</f>
        <v>G</v>
      </c>
      <c r="D24" s="53" t="s">
        <v>71</v>
      </c>
      <c r="E24" s="54" t="str">
        <f>'AUD 1'!E24</f>
        <v>Game Theory</v>
      </c>
      <c r="F24" s="48"/>
      <c r="G24" s="48"/>
      <c r="H24" s="48"/>
      <c r="I24" s="48"/>
      <c r="J24" s="44"/>
      <c r="K24" s="52">
        <f>'AUD 1'!K24</f>
        <v>9</v>
      </c>
      <c r="L24" s="52">
        <f>'AUD 1'!L24</f>
        <v>0</v>
      </c>
      <c r="M24" s="72">
        <f>'AUD 2'!M24</f>
        <v>0</v>
      </c>
      <c r="N24" s="82">
        <f t="shared" si="2"/>
        <v>0</v>
      </c>
      <c r="O24" s="78">
        <f t="shared" si="3"/>
        <v>0</v>
      </c>
      <c r="P24" s="16">
        <f t="shared" si="4"/>
        <v>-9</v>
      </c>
      <c r="Q24" s="44"/>
      <c r="R24" s="1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08"/>
      <c r="AE24" s="108"/>
    </row>
    <row r="25" spans="1:31" ht="15" customHeight="1">
      <c r="A25" s="43"/>
      <c r="B25" s="44"/>
      <c r="C25" s="48" t="str">
        <f>'AUD 1'!C25</f>
        <v>S</v>
      </c>
      <c r="D25" s="53" t="s">
        <v>71</v>
      </c>
      <c r="E25" s="54" t="str">
        <f>'AUD 1'!E25</f>
        <v>Signaalinkäsittely</v>
      </c>
      <c r="F25" s="48"/>
      <c r="G25" s="48"/>
      <c r="H25" s="48"/>
      <c r="I25" s="48"/>
      <c r="J25" s="44"/>
      <c r="K25" s="52">
        <f>'AUD 1'!K25</f>
        <v>21</v>
      </c>
      <c r="L25" s="52">
        <f>'AUD 1'!L25</f>
        <v>0</v>
      </c>
      <c r="M25" s="72">
        <f>'AUD 2'!M25</f>
        <v>0</v>
      </c>
      <c r="N25" s="82">
        <f t="shared" si="2"/>
        <v>0</v>
      </c>
      <c r="O25" s="78">
        <f t="shared" si="3"/>
        <v>0</v>
      </c>
      <c r="P25" s="16">
        <f t="shared" si="4"/>
        <v>-21</v>
      </c>
      <c r="Q25" s="44"/>
      <c r="R25" s="1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08"/>
      <c r="AE25" s="108"/>
    </row>
    <row r="26" spans="1:31" ht="15" customHeight="1">
      <c r="A26" s="43"/>
      <c r="B26" s="44"/>
      <c r="C26" s="48" t="str">
        <f>'AUD 1'!C26</f>
        <v>L</v>
      </c>
      <c r="D26" s="53" t="s">
        <v>71</v>
      </c>
      <c r="E26" s="54" t="str">
        <f>'AUD 1'!E26</f>
        <v>Langattomat järjestelmät</v>
      </c>
      <c r="F26" s="48"/>
      <c r="G26" s="48"/>
      <c r="H26" s="48"/>
      <c r="I26" s="48"/>
      <c r="J26" s="44"/>
      <c r="K26" s="52">
        <f>'AUD 1'!K26</f>
        <v>12</v>
      </c>
      <c r="L26" s="52">
        <f>'AUD 1'!L26</f>
        <v>0</v>
      </c>
      <c r="M26" s="72">
        <f>'AUD 2'!M26</f>
        <v>0</v>
      </c>
      <c r="N26" s="82">
        <f t="shared" si="2"/>
        <v>0</v>
      </c>
      <c r="O26" s="78">
        <f t="shared" si="3"/>
        <v>0</v>
      </c>
      <c r="P26" s="16">
        <f t="shared" si="4"/>
        <v>-12</v>
      </c>
      <c r="Q26" s="44"/>
      <c r="R26" s="1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08"/>
      <c r="AE26" s="108"/>
    </row>
    <row r="27" spans="1:31" ht="15" customHeight="1">
      <c r="A27" s="43"/>
      <c r="B27" s="44"/>
      <c r="C27" s="48" t="str">
        <f>'AUD 1'!C27</f>
        <v>R</v>
      </c>
      <c r="D27" s="53" t="s">
        <v>71</v>
      </c>
      <c r="E27" s="54" t="str">
        <f>'AUD 1'!E27</f>
        <v>Requirements Management</v>
      </c>
      <c r="F27" s="44"/>
      <c r="G27" s="44"/>
      <c r="H27" s="44"/>
      <c r="I27" s="44"/>
      <c r="J27" s="44"/>
      <c r="K27" s="52">
        <f>'AUD 1'!K27</f>
        <v>6</v>
      </c>
      <c r="L27" s="52">
        <f>'AUD 1'!L27</f>
        <v>0</v>
      </c>
      <c r="M27" s="72">
        <f>'AUD 2'!M27</f>
        <v>0</v>
      </c>
      <c r="N27" s="82">
        <f t="shared" si="2"/>
        <v>0</v>
      </c>
      <c r="O27" s="78">
        <f t="shared" si="3"/>
        <v>0</v>
      </c>
      <c r="P27" s="16">
        <f t="shared" si="4"/>
        <v>-6</v>
      </c>
      <c r="Q27" s="44"/>
      <c r="R27" s="13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08"/>
      <c r="AE27" s="108"/>
    </row>
    <row r="28" spans="1:31" ht="15" customHeight="1">
      <c r="A28" s="43"/>
      <c r="B28" s="44"/>
      <c r="C28" s="48" t="str">
        <f>'AUD 1'!C28</f>
        <v>JT</v>
      </c>
      <c r="D28" s="53" t="s">
        <v>71</v>
      </c>
      <c r="E28" s="54" t="str">
        <f>'AUD 1'!E28</f>
        <v>JOT+Tietoverkot</v>
      </c>
      <c r="F28" s="44"/>
      <c r="G28" s="44"/>
      <c r="H28" s="44"/>
      <c r="I28" s="44"/>
      <c r="J28" s="44"/>
      <c r="K28" s="52">
        <f>'AUD 1'!K28</f>
        <v>12</v>
      </c>
      <c r="L28" s="52">
        <f>'AUD 1'!L28</f>
        <v>0</v>
      </c>
      <c r="M28" s="72">
        <f>'AUD 2'!M28</f>
        <v>0</v>
      </c>
      <c r="N28" s="82">
        <f>COUNTIF($C$4:$Q$16,C28)</f>
        <v>0</v>
      </c>
      <c r="O28" s="78">
        <f>SUM(L28:N28)</f>
        <v>0</v>
      </c>
      <c r="P28" s="16">
        <f t="shared" si="4"/>
        <v>-12</v>
      </c>
      <c r="Q28" s="44"/>
      <c r="R28" s="1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08"/>
      <c r="AE28" s="108"/>
    </row>
    <row r="29" spans="1:31" ht="15" customHeight="1">
      <c r="A29" s="43"/>
      <c r="B29" s="44"/>
      <c r="C29" s="48" t="str">
        <f>'AUD 1'!C29</f>
        <v>OT</v>
      </c>
      <c r="D29" s="53" t="s">
        <v>71</v>
      </c>
      <c r="E29" s="54" t="str">
        <f>'AUD 1'!E29</f>
        <v>Ohj1 + Tietoverkot</v>
      </c>
      <c r="F29" s="44"/>
      <c r="G29" s="44"/>
      <c r="H29" s="44"/>
      <c r="I29" s="44"/>
      <c r="J29" s="44"/>
      <c r="K29" s="52">
        <f>'AUD 1'!K29</f>
        <v>13</v>
      </c>
      <c r="L29" s="52">
        <f>'AUD 1'!L29</f>
        <v>0</v>
      </c>
      <c r="M29" s="72">
        <f>'AUD 2'!M29</f>
        <v>0</v>
      </c>
      <c r="N29" s="82">
        <f>COUNTIF($C$4:$Q$16,C29)</f>
        <v>0</v>
      </c>
      <c r="O29" s="78">
        <f>SUM(L29:N29)</f>
        <v>0</v>
      </c>
      <c r="P29" s="16">
        <f t="shared" si="4"/>
        <v>-13</v>
      </c>
      <c r="Q29" s="44"/>
      <c r="R29" s="1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08"/>
      <c r="AE29" s="108"/>
    </row>
    <row r="30" spans="1:31" ht="15" customHeight="1">
      <c r="A30" s="43"/>
      <c r="B30" s="44"/>
      <c r="C30" s="48" t="str">
        <f>'AUD 1'!C30</f>
        <v>JA</v>
      </c>
      <c r="D30" s="53" t="s">
        <v>71</v>
      </c>
      <c r="E30" s="54" t="str">
        <f>'AUD 1'!E30</f>
        <v>JOT + Algoritmit</v>
      </c>
      <c r="F30" s="44"/>
      <c r="G30" s="44"/>
      <c r="H30" s="44"/>
      <c r="I30" s="44"/>
      <c r="J30" s="44"/>
      <c r="K30" s="52">
        <f>'AUD 1'!K30</f>
        <v>12</v>
      </c>
      <c r="L30" s="52">
        <f>'AUD 1'!L30</f>
        <v>0</v>
      </c>
      <c r="M30" s="72">
        <f>'AUD 2'!M30</f>
        <v>0</v>
      </c>
      <c r="N30" s="82">
        <f>COUNTIF($C$4:$Q$16,C30)</f>
        <v>0</v>
      </c>
      <c r="O30" s="78">
        <f>SUM(L30:N30)</f>
        <v>0</v>
      </c>
      <c r="P30" s="16">
        <f t="shared" si="4"/>
        <v>-12</v>
      </c>
      <c r="Q30" s="44"/>
      <c r="R30" s="1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08"/>
      <c r="AE30" s="108"/>
    </row>
    <row r="31" spans="1:31" ht="15" customHeight="1">
      <c r="A31" s="43"/>
      <c r="B31" s="44"/>
      <c r="C31" s="48" t="str">
        <f>'AUD 1'!C31</f>
        <v>JO</v>
      </c>
      <c r="D31" s="53" t="s">
        <v>71</v>
      </c>
      <c r="E31" s="54" t="str">
        <f>'AUD 1'!E31</f>
        <v>JOT + Ohj1</v>
      </c>
      <c r="F31" s="44"/>
      <c r="G31" s="44"/>
      <c r="H31" s="44"/>
      <c r="I31" s="44"/>
      <c r="J31" s="44"/>
      <c r="K31" s="52">
        <f>'AUD 1'!K31</f>
        <v>5</v>
      </c>
      <c r="L31" s="52">
        <f>'AUD 1'!L31</f>
        <v>0</v>
      </c>
      <c r="M31" s="72">
        <f>'AUD 2'!M31</f>
        <v>0</v>
      </c>
      <c r="N31" s="82">
        <f>COUNTIF($C$4:$Q$16,C31)</f>
        <v>0</v>
      </c>
      <c r="O31" s="78">
        <f>SUM(L31:N31)</f>
        <v>0</v>
      </c>
      <c r="P31" s="16">
        <f t="shared" si="4"/>
        <v>-5</v>
      </c>
      <c r="Q31" s="44"/>
      <c r="R31" s="1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08"/>
      <c r="AE31" s="108"/>
    </row>
    <row r="32" spans="1:31" ht="1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55"/>
      <c r="L32" s="55"/>
      <c r="M32" s="73"/>
      <c r="N32" s="82"/>
      <c r="O32" s="78"/>
      <c r="P32" s="55"/>
      <c r="Q32" s="44"/>
      <c r="R32" s="1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08"/>
      <c r="AE32" s="108"/>
    </row>
    <row r="33" spans="1:31" ht="15" customHeight="1" thickBot="1">
      <c r="A33" s="43"/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57"/>
      <c r="M33" s="74"/>
      <c r="N33" s="83"/>
      <c r="O33" s="79"/>
      <c r="P33" s="57"/>
      <c r="Q33" s="56"/>
      <c r="R33" s="1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08"/>
      <c r="AE33" s="108"/>
    </row>
    <row r="34" spans="1:31" ht="15" customHeight="1" thickBot="1">
      <c r="A34" s="43"/>
      <c r="B34" s="58"/>
      <c r="C34" s="58"/>
      <c r="D34" s="58"/>
      <c r="E34" s="58" t="s">
        <v>84</v>
      </c>
      <c r="F34" s="58"/>
      <c r="G34" s="58"/>
      <c r="H34" s="58"/>
      <c r="I34" s="58"/>
      <c r="J34" s="58"/>
      <c r="K34" s="59">
        <f>SUM(K20:K33)</f>
        <v>405</v>
      </c>
      <c r="L34" s="59">
        <f>SUM(L20:L33)</f>
        <v>0</v>
      </c>
      <c r="M34" s="75">
        <f>SUM(M20:M33)</f>
        <v>0</v>
      </c>
      <c r="N34" s="112">
        <f>SUM(N20:N33)</f>
        <v>0</v>
      </c>
      <c r="O34" s="80">
        <f>SUM(O20:O33)</f>
        <v>0</v>
      </c>
      <c r="P34" s="59">
        <f>SUM(P20:P33)</f>
        <v>-405</v>
      </c>
      <c r="Q34" s="58"/>
      <c r="R34" s="1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08"/>
      <c r="AE34" s="108"/>
    </row>
    <row r="35" spans="1:31" ht="15" customHeight="1">
      <c r="A35" s="40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22" ht="12.75">
      <c r="A36" s="4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2.75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ht="12.75">
      <c r="A38" s="4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ht="12.75">
      <c r="A39" s="4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ht="12.75">
      <c r="A40" s="4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</sheetData>
  <sheetProtection sheet="1" objects="1" scenarios="1"/>
  <mergeCells count="2">
    <mergeCell ref="B2:G2"/>
    <mergeCell ref="AF8:AF20"/>
  </mergeCells>
  <printOptions/>
  <pageMargins left="0.24" right="0.16" top="0.4" bottom="0.32" header="0.4921259845" footer="0.492125984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3" sqref="A3"/>
      <selection activeCell="D12" sqref="D12"/>
    </sheetView>
  </sheetViews>
  <sheetFormatPr defaultColWidth="9.140625" defaultRowHeight="12.75"/>
  <cols>
    <col min="2" max="2" width="44.57421875" style="0" customWidth="1"/>
    <col min="3" max="3" width="7.28125" style="0" customWidth="1"/>
  </cols>
  <sheetData>
    <row r="1" ht="59.25">
      <c r="B1" s="116" t="s">
        <v>45</v>
      </c>
    </row>
    <row r="2" ht="21" customHeight="1">
      <c r="B2" s="116"/>
    </row>
    <row r="3" ht="27">
      <c r="B3" s="120" t="s">
        <v>46</v>
      </c>
    </row>
    <row r="4" ht="27">
      <c r="B4" s="120"/>
    </row>
    <row r="5" ht="23.25">
      <c r="A5" s="121" t="s">
        <v>51</v>
      </c>
    </row>
    <row r="6" ht="23.25">
      <c r="B6" s="121"/>
    </row>
    <row r="7" spans="2:7" ht="24" thickBot="1">
      <c r="B7" s="122" t="s">
        <v>47</v>
      </c>
      <c r="C7" s="122"/>
      <c r="D7" s="122" t="s">
        <v>48</v>
      </c>
      <c r="E7" s="122"/>
      <c r="F7" s="122"/>
      <c r="G7" s="122"/>
    </row>
    <row r="8" spans="2:7" ht="23.25">
      <c r="B8" s="123" t="s">
        <v>93</v>
      </c>
      <c r="C8" s="121"/>
      <c r="D8" s="121" t="s">
        <v>42</v>
      </c>
      <c r="E8" s="121"/>
      <c r="F8" s="121"/>
      <c r="G8" s="121"/>
    </row>
    <row r="9" spans="2:7" ht="23.25">
      <c r="B9" s="124" t="s">
        <v>56</v>
      </c>
      <c r="C9" s="121"/>
      <c r="D9" s="124" t="s">
        <v>49</v>
      </c>
      <c r="E9" s="121"/>
      <c r="F9" s="121"/>
      <c r="G9" s="121"/>
    </row>
    <row r="10" spans="2:7" ht="23.25">
      <c r="B10" s="124" t="s">
        <v>95</v>
      </c>
      <c r="C10" s="121"/>
      <c r="D10" s="124" t="s">
        <v>42</v>
      </c>
      <c r="E10" s="121"/>
      <c r="F10" s="121"/>
      <c r="G10" s="121"/>
    </row>
    <row r="11" spans="2:7" ht="23.25">
      <c r="B11" s="125" t="s">
        <v>53</v>
      </c>
      <c r="C11" s="121"/>
      <c r="D11" s="124" t="s">
        <v>49</v>
      </c>
      <c r="E11" s="121"/>
      <c r="F11" s="121"/>
      <c r="G11" s="121"/>
    </row>
    <row r="12" spans="2:7" ht="23.25">
      <c r="B12" s="126"/>
      <c r="C12" s="121"/>
      <c r="D12" s="126"/>
      <c r="E12" s="121"/>
      <c r="F12" s="121"/>
      <c r="G12" s="121"/>
    </row>
    <row r="13" spans="1:7" ht="23.25">
      <c r="A13" s="121" t="s">
        <v>50</v>
      </c>
      <c r="B13" s="126"/>
      <c r="C13" s="121"/>
      <c r="D13" s="126"/>
      <c r="E13" s="121"/>
      <c r="F13" s="121"/>
      <c r="G13" s="121"/>
    </row>
    <row r="14" spans="2:7" ht="23.25">
      <c r="B14" s="121"/>
      <c r="C14" s="121"/>
      <c r="D14" s="121"/>
      <c r="E14" s="121"/>
      <c r="F14" s="121"/>
      <c r="G14" s="121"/>
    </row>
    <row r="15" spans="2:10" ht="24" thickBot="1">
      <c r="B15" s="122" t="s">
        <v>43</v>
      </c>
      <c r="C15" s="122"/>
      <c r="D15" s="122" t="s">
        <v>48</v>
      </c>
      <c r="E15" s="122"/>
      <c r="F15" s="122"/>
      <c r="G15" s="122"/>
      <c r="H15" s="117"/>
      <c r="I15" s="117"/>
      <c r="J15" s="117"/>
    </row>
    <row r="16" spans="2:20" ht="23.25">
      <c r="B16" s="127" t="s">
        <v>73</v>
      </c>
      <c r="C16" s="128"/>
      <c r="D16" s="123" t="s">
        <v>55</v>
      </c>
      <c r="E16" s="128"/>
      <c r="F16" s="128"/>
      <c r="G16" s="129"/>
      <c r="H16" s="118"/>
      <c r="I16" s="119"/>
      <c r="J16" s="119"/>
      <c r="K16" s="67"/>
      <c r="L16" s="23"/>
      <c r="M16" s="23"/>
      <c r="N16" s="63"/>
      <c r="P16" s="64"/>
      <c r="Q16" s="64"/>
      <c r="R16" s="64"/>
      <c r="S16" s="64"/>
      <c r="T16" s="64"/>
    </row>
    <row r="17" spans="2:20" ht="23.25">
      <c r="B17" s="130" t="s">
        <v>74</v>
      </c>
      <c r="C17" s="131"/>
      <c r="D17" s="124" t="s">
        <v>54</v>
      </c>
      <c r="E17" s="131"/>
      <c r="F17" s="131"/>
      <c r="G17" s="132"/>
      <c r="H17" s="118"/>
      <c r="I17" s="119"/>
      <c r="J17" s="119"/>
      <c r="K17" s="68"/>
      <c r="L17" s="16"/>
      <c r="M17" s="16"/>
      <c r="N17" s="63"/>
      <c r="P17" s="64"/>
      <c r="Q17" s="64"/>
      <c r="R17" s="64"/>
      <c r="S17" s="64"/>
      <c r="T17" s="64"/>
    </row>
    <row r="18" spans="2:20" ht="23.25">
      <c r="B18" s="130" t="s">
        <v>75</v>
      </c>
      <c r="C18" s="131"/>
      <c r="D18" s="124" t="s">
        <v>40</v>
      </c>
      <c r="E18" s="131"/>
      <c r="F18" s="131"/>
      <c r="G18" s="132"/>
      <c r="H18" s="118"/>
      <c r="I18" s="119"/>
      <c r="J18" s="119"/>
      <c r="K18" s="68"/>
      <c r="L18" s="16"/>
      <c r="M18" s="16"/>
      <c r="N18" s="63"/>
      <c r="P18" s="64"/>
      <c r="Q18" s="64"/>
      <c r="R18" s="64"/>
      <c r="S18" s="64"/>
      <c r="T18" s="64"/>
    </row>
    <row r="19" spans="2:20" ht="23.25">
      <c r="B19" s="130" t="s">
        <v>76</v>
      </c>
      <c r="C19" s="131"/>
      <c r="D19" s="124" t="s">
        <v>44</v>
      </c>
      <c r="E19" s="131"/>
      <c r="F19" s="131"/>
      <c r="G19" s="132"/>
      <c r="H19" s="118"/>
      <c r="I19" s="119"/>
      <c r="J19" s="119"/>
      <c r="K19" s="68"/>
      <c r="L19" s="16"/>
      <c r="M19" s="16"/>
      <c r="N19" s="63"/>
      <c r="P19" s="64"/>
      <c r="Q19" s="64"/>
      <c r="R19" s="64"/>
      <c r="S19" s="64"/>
      <c r="T19" s="64"/>
    </row>
    <row r="20" spans="2:20" ht="23.25">
      <c r="B20" s="130" t="s">
        <v>77</v>
      </c>
      <c r="C20" s="131"/>
      <c r="D20" s="124" t="s">
        <v>42</v>
      </c>
      <c r="E20" s="131"/>
      <c r="F20" s="131"/>
      <c r="G20" s="132"/>
      <c r="H20" s="118"/>
      <c r="I20" s="119"/>
      <c r="J20" s="119"/>
      <c r="K20" s="68"/>
      <c r="L20" s="16"/>
      <c r="M20" s="16"/>
      <c r="N20" s="63"/>
      <c r="P20" s="64"/>
      <c r="Q20" s="64"/>
      <c r="R20" s="64"/>
      <c r="S20" s="64"/>
      <c r="T20" s="64"/>
    </row>
    <row r="21" spans="2:20" ht="23.25">
      <c r="B21" s="130" t="s">
        <v>78</v>
      </c>
      <c r="C21" s="131"/>
      <c r="D21" s="124" t="s">
        <v>42</v>
      </c>
      <c r="E21" s="131"/>
      <c r="F21" s="131"/>
      <c r="G21" s="132"/>
      <c r="H21" s="118"/>
      <c r="I21" s="119"/>
      <c r="J21" s="119"/>
      <c r="K21" s="68"/>
      <c r="L21" s="16"/>
      <c r="M21" s="16"/>
      <c r="N21" s="63"/>
      <c r="P21" s="64"/>
      <c r="Q21" s="64"/>
      <c r="R21" s="64"/>
      <c r="S21" s="64"/>
      <c r="T21" s="64"/>
    </row>
    <row r="22" spans="2:20" ht="23.25">
      <c r="B22" s="130" t="s">
        <v>79</v>
      </c>
      <c r="C22" s="131"/>
      <c r="D22" s="124" t="s">
        <v>42</v>
      </c>
      <c r="E22" s="131"/>
      <c r="F22" s="131"/>
      <c r="G22" s="132"/>
      <c r="H22" s="118"/>
      <c r="I22" s="119"/>
      <c r="J22" s="119"/>
      <c r="K22" s="68"/>
      <c r="L22" s="16"/>
      <c r="M22" s="16"/>
      <c r="N22" s="63"/>
      <c r="P22" s="64"/>
      <c r="Q22" s="64"/>
      <c r="R22" s="64"/>
      <c r="S22" s="64"/>
      <c r="T22" s="64"/>
    </row>
    <row r="23" spans="2:20" ht="23.25">
      <c r="B23" s="130" t="s">
        <v>80</v>
      </c>
      <c r="C23" s="131"/>
      <c r="D23" s="124" t="s">
        <v>42</v>
      </c>
      <c r="E23" s="131"/>
      <c r="F23" s="131"/>
      <c r="G23" s="132"/>
      <c r="H23" s="118"/>
      <c r="I23" s="119"/>
      <c r="J23" s="119"/>
      <c r="K23" s="68"/>
      <c r="L23" s="16"/>
      <c r="M23" s="16"/>
      <c r="N23" s="63"/>
      <c r="P23" s="64"/>
      <c r="Q23" s="64"/>
      <c r="R23" s="64"/>
      <c r="S23" s="64"/>
      <c r="T23" s="64"/>
    </row>
    <row r="24" spans="2:20" ht="23.25">
      <c r="B24" s="124"/>
      <c r="C24" s="131"/>
      <c r="D24" s="131"/>
      <c r="E24" s="131"/>
      <c r="F24" s="131"/>
      <c r="G24" s="132"/>
      <c r="H24" s="118"/>
      <c r="I24" s="119"/>
      <c r="J24" s="119"/>
      <c r="K24" s="68"/>
      <c r="L24" s="16"/>
      <c r="M24" s="16"/>
      <c r="N24" s="63"/>
      <c r="O24" s="64"/>
      <c r="P24" s="64"/>
      <c r="Q24" s="64"/>
      <c r="R24" s="64"/>
      <c r="S24" s="64"/>
      <c r="T24" s="64"/>
    </row>
    <row r="25" spans="2:20" ht="23.25">
      <c r="B25" s="124"/>
      <c r="C25" s="131"/>
      <c r="D25" s="131"/>
      <c r="E25" s="131"/>
      <c r="F25" s="131"/>
      <c r="G25" s="132"/>
      <c r="H25" s="118"/>
      <c r="I25" s="119"/>
      <c r="J25" s="119"/>
      <c r="K25" s="68"/>
      <c r="L25" s="16"/>
      <c r="M25" s="16"/>
      <c r="N25" s="63"/>
      <c r="O25" s="64"/>
      <c r="P25" s="64"/>
      <c r="Q25" s="64"/>
      <c r="R25" s="64"/>
      <c r="S25" s="64"/>
      <c r="T25" s="64"/>
    </row>
    <row r="26" spans="2:20" ht="23.25">
      <c r="B26" s="124"/>
      <c r="C26" s="131"/>
      <c r="D26" s="131"/>
      <c r="E26" s="131"/>
      <c r="F26" s="131"/>
      <c r="G26" s="132"/>
      <c r="H26" s="118"/>
      <c r="I26" s="119"/>
      <c r="J26" s="119"/>
      <c r="K26" s="68"/>
      <c r="L26" s="16"/>
      <c r="M26" s="16"/>
      <c r="N26" s="63"/>
      <c r="O26" s="64"/>
      <c r="P26" s="64"/>
      <c r="Q26" s="64"/>
      <c r="R26" s="64"/>
      <c r="S26" s="64"/>
      <c r="T26" s="64"/>
    </row>
    <row r="27" spans="2:20" ht="23.25">
      <c r="B27" s="125"/>
      <c r="C27" s="133"/>
      <c r="D27" s="133"/>
      <c r="E27" s="133"/>
      <c r="F27" s="133"/>
      <c r="G27" s="134"/>
      <c r="H27" s="118"/>
      <c r="I27" s="119"/>
      <c r="J27" s="119"/>
      <c r="K27" s="68"/>
      <c r="L27" s="16"/>
      <c r="M27" s="16"/>
      <c r="N27" s="63"/>
      <c r="O27" s="64"/>
      <c r="P27" s="64"/>
      <c r="Q27" s="64"/>
      <c r="R27" s="64"/>
      <c r="S27" s="64"/>
      <c r="T27" s="64"/>
    </row>
    <row r="28" spans="2:10" ht="23.25">
      <c r="B28" s="121"/>
      <c r="C28" s="121"/>
      <c r="D28" s="121"/>
      <c r="E28" s="121"/>
      <c r="F28" s="121"/>
      <c r="G28" s="121"/>
      <c r="H28" s="117"/>
      <c r="I28" s="117"/>
      <c r="J28" s="117"/>
    </row>
    <row r="29" spans="8:10" ht="12.75">
      <c r="H29" s="117"/>
      <c r="I29" s="117"/>
      <c r="J29" s="117"/>
    </row>
  </sheetData>
  <printOptions/>
  <pageMargins left="0.75" right="0.75" top="0.17" bottom="0.16" header="0.2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35"/>
  <sheetViews>
    <sheetView workbookViewId="0" topLeftCell="A501">
      <selection activeCell="G292" sqref="G292"/>
      <selection activeCell="B546" sqref="B546"/>
    </sheetView>
  </sheetViews>
  <sheetFormatPr defaultColWidth="9.140625" defaultRowHeight="12.75"/>
  <cols>
    <col min="2" max="2" width="34.57421875" style="0" customWidth="1"/>
  </cols>
  <sheetData>
    <row r="2" ht="12.75">
      <c r="B2" t="s">
        <v>97</v>
      </c>
    </row>
    <row r="5" ht="12.75">
      <c r="B5" t="s">
        <v>98</v>
      </c>
    </row>
    <row r="7" ht="12.75">
      <c r="B7" t="s">
        <v>9</v>
      </c>
    </row>
    <row r="8" ht="12.75">
      <c r="B8" t="s">
        <v>99</v>
      </c>
    </row>
    <row r="9" spans="2:5" ht="12.75">
      <c r="B9" t="s">
        <v>100</v>
      </c>
      <c r="E9" t="s">
        <v>39</v>
      </c>
    </row>
    <row r="10" spans="1:6" ht="12.75">
      <c r="A10">
        <v>1</v>
      </c>
      <c r="B10" t="s">
        <v>57</v>
      </c>
      <c r="E10">
        <f>IF(C10="",1,0)</f>
        <v>1</v>
      </c>
      <c r="F10">
        <f>F9+E10</f>
        <v>1</v>
      </c>
    </row>
    <row r="11" spans="1:6" ht="12.75">
      <c r="A11">
        <v>2</v>
      </c>
      <c r="B11" t="s">
        <v>57</v>
      </c>
      <c r="E11">
        <f aca="true" t="shared" si="0" ref="E11:E74">IF(C11="",1,0)</f>
        <v>1</v>
      </c>
      <c r="F11">
        <f aca="true" t="shared" si="1" ref="F11:F74">F10+E11</f>
        <v>2</v>
      </c>
    </row>
    <row r="12" spans="1:6" ht="12.75">
      <c r="A12">
        <v>3</v>
      </c>
      <c r="B12" t="s">
        <v>57</v>
      </c>
      <c r="C12" t="s">
        <v>10</v>
      </c>
      <c r="E12">
        <f t="shared" si="0"/>
        <v>0</v>
      </c>
      <c r="F12">
        <f t="shared" si="1"/>
        <v>2</v>
      </c>
    </row>
    <row r="13" spans="1:6" ht="12.75">
      <c r="A13">
        <v>4</v>
      </c>
      <c r="B13" t="s">
        <v>57</v>
      </c>
      <c r="E13">
        <f t="shared" si="0"/>
        <v>1</v>
      </c>
      <c r="F13">
        <f t="shared" si="1"/>
        <v>3</v>
      </c>
    </row>
    <row r="14" spans="1:6" ht="12.75">
      <c r="A14">
        <v>5</v>
      </c>
      <c r="B14" t="s">
        <v>57</v>
      </c>
      <c r="C14" t="s">
        <v>11</v>
      </c>
      <c r="E14">
        <f t="shared" si="0"/>
        <v>0</v>
      </c>
      <c r="F14">
        <f t="shared" si="1"/>
        <v>3</v>
      </c>
    </row>
    <row r="15" spans="1:6" ht="12.75">
      <c r="A15">
        <v>6</v>
      </c>
      <c r="B15" t="s">
        <v>57</v>
      </c>
      <c r="E15">
        <f t="shared" si="0"/>
        <v>1</v>
      </c>
      <c r="F15">
        <f t="shared" si="1"/>
        <v>4</v>
      </c>
    </row>
    <row r="16" spans="1:6" ht="12.75">
      <c r="A16">
        <v>7</v>
      </c>
      <c r="B16" t="s">
        <v>57</v>
      </c>
      <c r="E16">
        <f t="shared" si="0"/>
        <v>1</v>
      </c>
      <c r="F16">
        <f t="shared" si="1"/>
        <v>5</v>
      </c>
    </row>
    <row r="17" spans="1:6" ht="12.75">
      <c r="A17">
        <v>8</v>
      </c>
      <c r="B17" t="s">
        <v>57</v>
      </c>
      <c r="E17">
        <f t="shared" si="0"/>
        <v>1</v>
      </c>
      <c r="F17">
        <f t="shared" si="1"/>
        <v>6</v>
      </c>
    </row>
    <row r="18" spans="1:6" ht="12.75">
      <c r="A18">
        <v>9</v>
      </c>
      <c r="B18" t="s">
        <v>57</v>
      </c>
      <c r="C18" t="s">
        <v>12</v>
      </c>
      <c r="E18">
        <f t="shared" si="0"/>
        <v>0</v>
      </c>
      <c r="F18">
        <f t="shared" si="1"/>
        <v>6</v>
      </c>
    </row>
    <row r="19" spans="1:6" ht="12.75">
      <c r="A19">
        <v>10</v>
      </c>
      <c r="B19" t="s">
        <v>57</v>
      </c>
      <c r="E19">
        <f t="shared" si="0"/>
        <v>1</v>
      </c>
      <c r="F19">
        <f t="shared" si="1"/>
        <v>7</v>
      </c>
    </row>
    <row r="20" spans="1:6" ht="12.75">
      <c r="A20">
        <v>11</v>
      </c>
      <c r="B20" t="s">
        <v>57</v>
      </c>
      <c r="E20">
        <f t="shared" si="0"/>
        <v>1</v>
      </c>
      <c r="F20">
        <f t="shared" si="1"/>
        <v>8</v>
      </c>
    </row>
    <row r="21" spans="1:6" ht="12.75">
      <c r="A21">
        <v>12</v>
      </c>
      <c r="B21" t="s">
        <v>57</v>
      </c>
      <c r="E21">
        <f t="shared" si="0"/>
        <v>1</v>
      </c>
      <c r="F21">
        <f t="shared" si="1"/>
        <v>9</v>
      </c>
    </row>
    <row r="22" spans="1:6" ht="12.75">
      <c r="A22">
        <v>13</v>
      </c>
      <c r="B22" t="s">
        <v>57</v>
      </c>
      <c r="E22">
        <f t="shared" si="0"/>
        <v>1</v>
      </c>
      <c r="F22">
        <f t="shared" si="1"/>
        <v>10</v>
      </c>
    </row>
    <row r="23" spans="1:6" ht="12.75">
      <c r="A23">
        <v>14</v>
      </c>
      <c r="B23" t="s">
        <v>57</v>
      </c>
      <c r="E23">
        <f t="shared" si="0"/>
        <v>1</v>
      </c>
      <c r="F23">
        <f t="shared" si="1"/>
        <v>11</v>
      </c>
    </row>
    <row r="24" spans="1:6" ht="12.75">
      <c r="A24">
        <v>15</v>
      </c>
      <c r="B24" t="s">
        <v>57</v>
      </c>
      <c r="E24">
        <f t="shared" si="0"/>
        <v>1</v>
      </c>
      <c r="F24">
        <f t="shared" si="1"/>
        <v>12</v>
      </c>
    </row>
    <row r="25" spans="1:6" ht="12.75">
      <c r="A25">
        <v>16</v>
      </c>
      <c r="B25" t="s">
        <v>57</v>
      </c>
      <c r="E25">
        <f t="shared" si="0"/>
        <v>1</v>
      </c>
      <c r="F25">
        <f t="shared" si="1"/>
        <v>13</v>
      </c>
    </row>
    <row r="26" spans="1:6" ht="12.75">
      <c r="A26">
        <v>17</v>
      </c>
      <c r="B26" t="s">
        <v>57</v>
      </c>
      <c r="E26">
        <f t="shared" si="0"/>
        <v>1</v>
      </c>
      <c r="F26">
        <f t="shared" si="1"/>
        <v>14</v>
      </c>
    </row>
    <row r="27" spans="1:6" ht="12.75">
      <c r="A27">
        <v>18</v>
      </c>
      <c r="B27" t="s">
        <v>57</v>
      </c>
      <c r="E27">
        <f t="shared" si="0"/>
        <v>1</v>
      </c>
      <c r="F27">
        <f t="shared" si="1"/>
        <v>15</v>
      </c>
    </row>
    <row r="28" spans="1:6" ht="12.75">
      <c r="A28">
        <v>19</v>
      </c>
      <c r="B28" t="s">
        <v>57</v>
      </c>
      <c r="E28">
        <f t="shared" si="0"/>
        <v>1</v>
      </c>
      <c r="F28">
        <f t="shared" si="1"/>
        <v>16</v>
      </c>
    </row>
    <row r="29" spans="1:6" ht="12.75">
      <c r="A29">
        <v>20</v>
      </c>
      <c r="B29" t="s">
        <v>57</v>
      </c>
      <c r="E29">
        <f t="shared" si="0"/>
        <v>1</v>
      </c>
      <c r="F29">
        <f t="shared" si="1"/>
        <v>17</v>
      </c>
    </row>
    <row r="30" spans="1:6" ht="12.75">
      <c r="A30">
        <v>21</v>
      </c>
      <c r="B30" t="s">
        <v>57</v>
      </c>
      <c r="E30">
        <f t="shared" si="0"/>
        <v>1</v>
      </c>
      <c r="F30">
        <f t="shared" si="1"/>
        <v>18</v>
      </c>
    </row>
    <row r="31" spans="1:6" ht="12.75">
      <c r="A31">
        <v>22</v>
      </c>
      <c r="B31" t="s">
        <v>57</v>
      </c>
      <c r="C31" t="s">
        <v>13</v>
      </c>
      <c r="E31">
        <f t="shared" si="0"/>
        <v>0</v>
      </c>
      <c r="F31">
        <f t="shared" si="1"/>
        <v>18</v>
      </c>
    </row>
    <row r="32" spans="1:6" ht="12.75">
      <c r="A32">
        <v>23</v>
      </c>
      <c r="B32" t="s">
        <v>57</v>
      </c>
      <c r="E32">
        <f t="shared" si="0"/>
        <v>1</v>
      </c>
      <c r="F32">
        <f t="shared" si="1"/>
        <v>19</v>
      </c>
    </row>
    <row r="33" spans="1:6" ht="12.75">
      <c r="A33">
        <v>24</v>
      </c>
      <c r="B33" t="s">
        <v>57</v>
      </c>
      <c r="C33" t="s">
        <v>11</v>
      </c>
      <c r="D33" t="s">
        <v>12</v>
      </c>
      <c r="E33">
        <f t="shared" si="0"/>
        <v>0</v>
      </c>
      <c r="F33">
        <f t="shared" si="1"/>
        <v>19</v>
      </c>
    </row>
    <row r="34" spans="1:6" ht="12.75">
      <c r="A34">
        <v>25</v>
      </c>
      <c r="B34" t="s">
        <v>57</v>
      </c>
      <c r="C34" t="s">
        <v>10</v>
      </c>
      <c r="E34">
        <f t="shared" si="0"/>
        <v>0</v>
      </c>
      <c r="F34">
        <f t="shared" si="1"/>
        <v>19</v>
      </c>
    </row>
    <row r="35" spans="1:6" ht="12.75">
      <c r="A35">
        <v>26</v>
      </c>
      <c r="B35" t="s">
        <v>57</v>
      </c>
      <c r="E35">
        <f t="shared" si="0"/>
        <v>1</v>
      </c>
      <c r="F35">
        <f t="shared" si="1"/>
        <v>20</v>
      </c>
    </row>
    <row r="36" spans="1:6" ht="12.75">
      <c r="A36">
        <v>27</v>
      </c>
      <c r="B36" t="s">
        <v>57</v>
      </c>
      <c r="E36">
        <f t="shared" si="0"/>
        <v>1</v>
      </c>
      <c r="F36">
        <f t="shared" si="1"/>
        <v>21</v>
      </c>
    </row>
    <row r="37" spans="1:6" ht="12.75">
      <c r="A37">
        <v>28</v>
      </c>
      <c r="B37" t="s">
        <v>57</v>
      </c>
      <c r="E37">
        <f t="shared" si="0"/>
        <v>1</v>
      </c>
      <c r="F37">
        <f t="shared" si="1"/>
        <v>22</v>
      </c>
    </row>
    <row r="38" spans="1:6" ht="12.75">
      <c r="A38">
        <v>29</v>
      </c>
      <c r="B38" t="s">
        <v>57</v>
      </c>
      <c r="C38" t="s">
        <v>11</v>
      </c>
      <c r="E38">
        <f t="shared" si="0"/>
        <v>0</v>
      </c>
      <c r="F38">
        <f t="shared" si="1"/>
        <v>22</v>
      </c>
    </row>
    <row r="39" spans="1:6" ht="12.75">
      <c r="A39">
        <v>30</v>
      </c>
      <c r="B39" t="s">
        <v>57</v>
      </c>
      <c r="E39">
        <f t="shared" si="0"/>
        <v>1</v>
      </c>
      <c r="F39">
        <f t="shared" si="1"/>
        <v>23</v>
      </c>
    </row>
    <row r="40" spans="1:6" ht="12.75">
      <c r="A40">
        <v>31</v>
      </c>
      <c r="B40" t="s">
        <v>57</v>
      </c>
      <c r="C40" t="s">
        <v>14</v>
      </c>
      <c r="E40">
        <f t="shared" si="0"/>
        <v>0</v>
      </c>
      <c r="F40">
        <f t="shared" si="1"/>
        <v>23</v>
      </c>
    </row>
    <row r="41" spans="1:6" ht="12.75">
      <c r="A41">
        <v>32</v>
      </c>
      <c r="B41" t="s">
        <v>57</v>
      </c>
      <c r="C41" t="s">
        <v>13</v>
      </c>
      <c r="E41">
        <f t="shared" si="0"/>
        <v>0</v>
      </c>
      <c r="F41">
        <f t="shared" si="1"/>
        <v>23</v>
      </c>
    </row>
    <row r="42" spans="1:6" ht="12.75">
      <c r="A42">
        <v>33</v>
      </c>
      <c r="B42" t="s">
        <v>57</v>
      </c>
      <c r="E42">
        <f t="shared" si="0"/>
        <v>1</v>
      </c>
      <c r="F42">
        <f t="shared" si="1"/>
        <v>24</v>
      </c>
    </row>
    <row r="43" spans="1:6" ht="12.75">
      <c r="A43">
        <v>34</v>
      </c>
      <c r="B43" t="s">
        <v>57</v>
      </c>
      <c r="E43">
        <f t="shared" si="0"/>
        <v>1</v>
      </c>
      <c r="F43">
        <f t="shared" si="1"/>
        <v>25</v>
      </c>
    </row>
    <row r="44" spans="1:6" ht="12.75">
      <c r="A44">
        <v>35</v>
      </c>
      <c r="B44" t="s">
        <v>57</v>
      </c>
      <c r="E44">
        <f t="shared" si="0"/>
        <v>1</v>
      </c>
      <c r="F44">
        <f t="shared" si="1"/>
        <v>26</v>
      </c>
    </row>
    <row r="45" spans="1:6" ht="12.75">
      <c r="A45">
        <v>36</v>
      </c>
      <c r="B45" t="s">
        <v>57</v>
      </c>
      <c r="E45">
        <f t="shared" si="0"/>
        <v>1</v>
      </c>
      <c r="F45">
        <f t="shared" si="1"/>
        <v>27</v>
      </c>
    </row>
    <row r="46" spans="1:6" ht="12.75">
      <c r="A46">
        <v>37</v>
      </c>
      <c r="B46" t="s">
        <v>57</v>
      </c>
      <c r="E46">
        <f t="shared" si="0"/>
        <v>1</v>
      </c>
      <c r="F46">
        <f t="shared" si="1"/>
        <v>28</v>
      </c>
    </row>
    <row r="47" spans="1:6" ht="12.75">
      <c r="A47">
        <v>38</v>
      </c>
      <c r="B47" t="s">
        <v>57</v>
      </c>
      <c r="E47">
        <f t="shared" si="0"/>
        <v>1</v>
      </c>
      <c r="F47">
        <f t="shared" si="1"/>
        <v>29</v>
      </c>
    </row>
    <row r="48" spans="1:6" ht="12.75">
      <c r="A48">
        <v>39</v>
      </c>
      <c r="B48" t="s">
        <v>57</v>
      </c>
      <c r="E48">
        <f t="shared" si="0"/>
        <v>1</v>
      </c>
      <c r="F48">
        <f t="shared" si="1"/>
        <v>30</v>
      </c>
    </row>
    <row r="49" spans="1:6" ht="12.75">
      <c r="A49">
        <v>40</v>
      </c>
      <c r="B49" t="s">
        <v>57</v>
      </c>
      <c r="E49">
        <f t="shared" si="0"/>
        <v>1</v>
      </c>
      <c r="F49">
        <f t="shared" si="1"/>
        <v>31</v>
      </c>
    </row>
    <row r="50" spans="1:6" ht="12.75">
      <c r="A50">
        <v>41</v>
      </c>
      <c r="B50" t="s">
        <v>57</v>
      </c>
      <c r="E50">
        <f t="shared" si="0"/>
        <v>1</v>
      </c>
      <c r="F50">
        <f t="shared" si="1"/>
        <v>32</v>
      </c>
    </row>
    <row r="51" spans="1:6" ht="12.75">
      <c r="A51">
        <v>42</v>
      </c>
      <c r="B51" t="s">
        <v>57</v>
      </c>
      <c r="E51">
        <f t="shared" si="0"/>
        <v>1</v>
      </c>
      <c r="F51">
        <f t="shared" si="1"/>
        <v>33</v>
      </c>
    </row>
    <row r="52" spans="1:6" ht="12.75">
      <c r="A52">
        <v>43</v>
      </c>
      <c r="B52" t="s">
        <v>57</v>
      </c>
      <c r="E52">
        <f t="shared" si="0"/>
        <v>1</v>
      </c>
      <c r="F52">
        <f t="shared" si="1"/>
        <v>34</v>
      </c>
    </row>
    <row r="53" spans="1:6" ht="12.75">
      <c r="A53">
        <v>44</v>
      </c>
      <c r="B53" t="s">
        <v>57</v>
      </c>
      <c r="E53">
        <f t="shared" si="0"/>
        <v>1</v>
      </c>
      <c r="F53">
        <f t="shared" si="1"/>
        <v>35</v>
      </c>
    </row>
    <row r="54" spans="1:6" ht="12.75">
      <c r="A54">
        <v>45</v>
      </c>
      <c r="B54" t="s">
        <v>57</v>
      </c>
      <c r="E54">
        <f t="shared" si="0"/>
        <v>1</v>
      </c>
      <c r="F54">
        <f t="shared" si="1"/>
        <v>36</v>
      </c>
    </row>
    <row r="55" spans="1:6" ht="12.75">
      <c r="A55">
        <v>46</v>
      </c>
      <c r="B55" t="s">
        <v>57</v>
      </c>
      <c r="C55" t="s">
        <v>12</v>
      </c>
      <c r="E55">
        <f t="shared" si="0"/>
        <v>0</v>
      </c>
      <c r="F55">
        <f t="shared" si="1"/>
        <v>36</v>
      </c>
    </row>
    <row r="56" spans="1:6" ht="12.75">
      <c r="A56">
        <v>47</v>
      </c>
      <c r="B56" t="s">
        <v>57</v>
      </c>
      <c r="E56">
        <f t="shared" si="0"/>
        <v>1</v>
      </c>
      <c r="F56">
        <f t="shared" si="1"/>
        <v>37</v>
      </c>
    </row>
    <row r="57" spans="1:6" ht="12.75">
      <c r="A57">
        <v>48</v>
      </c>
      <c r="B57" t="s">
        <v>57</v>
      </c>
      <c r="E57">
        <f t="shared" si="0"/>
        <v>1</v>
      </c>
      <c r="F57">
        <f t="shared" si="1"/>
        <v>38</v>
      </c>
    </row>
    <row r="58" spans="1:6" ht="12.75">
      <c r="A58">
        <v>49</v>
      </c>
      <c r="B58" t="s">
        <v>57</v>
      </c>
      <c r="E58">
        <f t="shared" si="0"/>
        <v>1</v>
      </c>
      <c r="F58">
        <f t="shared" si="1"/>
        <v>39</v>
      </c>
    </row>
    <row r="59" spans="1:6" ht="12.75">
      <c r="A59">
        <v>50</v>
      </c>
      <c r="B59" t="s">
        <v>57</v>
      </c>
      <c r="E59">
        <f t="shared" si="0"/>
        <v>1</v>
      </c>
      <c r="F59">
        <f t="shared" si="1"/>
        <v>40</v>
      </c>
    </row>
    <row r="60" spans="1:6" ht="12.75">
      <c r="A60">
        <v>51</v>
      </c>
      <c r="B60" t="s">
        <v>57</v>
      </c>
      <c r="E60">
        <f t="shared" si="0"/>
        <v>1</v>
      </c>
      <c r="F60">
        <f t="shared" si="1"/>
        <v>41</v>
      </c>
    </row>
    <row r="61" spans="1:6" ht="12.75">
      <c r="A61">
        <v>52</v>
      </c>
      <c r="B61" t="s">
        <v>57</v>
      </c>
      <c r="E61">
        <f t="shared" si="0"/>
        <v>1</v>
      </c>
      <c r="F61">
        <f t="shared" si="1"/>
        <v>42</v>
      </c>
    </row>
    <row r="62" spans="1:6" ht="12.75">
      <c r="A62">
        <v>53</v>
      </c>
      <c r="B62" t="s">
        <v>57</v>
      </c>
      <c r="E62">
        <f t="shared" si="0"/>
        <v>1</v>
      </c>
      <c r="F62">
        <f t="shared" si="1"/>
        <v>43</v>
      </c>
    </row>
    <row r="63" spans="1:6" ht="12.75">
      <c r="A63">
        <v>54</v>
      </c>
      <c r="B63" t="s">
        <v>57</v>
      </c>
      <c r="C63" t="s">
        <v>11</v>
      </c>
      <c r="E63">
        <f t="shared" si="0"/>
        <v>0</v>
      </c>
      <c r="F63">
        <f t="shared" si="1"/>
        <v>43</v>
      </c>
    </row>
    <row r="64" spans="1:6" ht="12.75">
      <c r="A64">
        <v>55</v>
      </c>
      <c r="B64" t="s">
        <v>57</v>
      </c>
      <c r="E64">
        <f t="shared" si="0"/>
        <v>1</v>
      </c>
      <c r="F64">
        <f t="shared" si="1"/>
        <v>44</v>
      </c>
    </row>
    <row r="65" spans="1:6" ht="12.75">
      <c r="A65">
        <v>56</v>
      </c>
      <c r="B65" t="s">
        <v>57</v>
      </c>
      <c r="E65">
        <f t="shared" si="0"/>
        <v>1</v>
      </c>
      <c r="F65">
        <f t="shared" si="1"/>
        <v>45</v>
      </c>
    </row>
    <row r="66" spans="1:6" ht="12.75">
      <c r="A66">
        <v>57</v>
      </c>
      <c r="B66" t="s">
        <v>57</v>
      </c>
      <c r="E66">
        <f t="shared" si="0"/>
        <v>1</v>
      </c>
      <c r="F66">
        <f t="shared" si="1"/>
        <v>46</v>
      </c>
    </row>
    <row r="67" spans="1:6" ht="12.75">
      <c r="A67">
        <v>58</v>
      </c>
      <c r="B67" t="s">
        <v>57</v>
      </c>
      <c r="E67">
        <f t="shared" si="0"/>
        <v>1</v>
      </c>
      <c r="F67">
        <f t="shared" si="1"/>
        <v>47</v>
      </c>
    </row>
    <row r="68" spans="1:6" ht="12.75">
      <c r="A68">
        <v>59</v>
      </c>
      <c r="B68" t="s">
        <v>57</v>
      </c>
      <c r="E68">
        <f t="shared" si="0"/>
        <v>1</v>
      </c>
      <c r="F68">
        <f t="shared" si="1"/>
        <v>48</v>
      </c>
    </row>
    <row r="69" spans="1:6" ht="12.75">
      <c r="A69">
        <v>60</v>
      </c>
      <c r="B69" t="s">
        <v>57</v>
      </c>
      <c r="E69">
        <f t="shared" si="0"/>
        <v>1</v>
      </c>
      <c r="F69">
        <f t="shared" si="1"/>
        <v>49</v>
      </c>
    </row>
    <row r="70" spans="1:6" ht="12.75">
      <c r="A70">
        <v>61</v>
      </c>
      <c r="B70" t="s">
        <v>57</v>
      </c>
      <c r="E70">
        <f t="shared" si="0"/>
        <v>1</v>
      </c>
      <c r="F70">
        <f t="shared" si="1"/>
        <v>50</v>
      </c>
    </row>
    <row r="71" spans="1:6" ht="12.75">
      <c r="A71">
        <v>62</v>
      </c>
      <c r="B71" t="s">
        <v>57</v>
      </c>
      <c r="E71">
        <f t="shared" si="0"/>
        <v>1</v>
      </c>
      <c r="F71">
        <f t="shared" si="1"/>
        <v>51</v>
      </c>
    </row>
    <row r="72" spans="1:6" ht="12.75">
      <c r="A72">
        <v>63</v>
      </c>
      <c r="B72" t="s">
        <v>57</v>
      </c>
      <c r="E72">
        <f t="shared" si="0"/>
        <v>1</v>
      </c>
      <c r="F72">
        <f t="shared" si="1"/>
        <v>52</v>
      </c>
    </row>
    <row r="73" spans="1:6" ht="12.75">
      <c r="A73">
        <v>64</v>
      </c>
      <c r="B73" t="s">
        <v>57</v>
      </c>
      <c r="E73">
        <f t="shared" si="0"/>
        <v>1</v>
      </c>
      <c r="F73">
        <f t="shared" si="1"/>
        <v>53</v>
      </c>
    </row>
    <row r="74" spans="1:6" ht="12.75">
      <c r="A74">
        <v>65</v>
      </c>
      <c r="B74" t="s">
        <v>57</v>
      </c>
      <c r="E74">
        <f t="shared" si="0"/>
        <v>1</v>
      </c>
      <c r="F74">
        <f t="shared" si="1"/>
        <v>54</v>
      </c>
    </row>
    <row r="75" spans="1:6" ht="12.75">
      <c r="A75">
        <v>66</v>
      </c>
      <c r="B75" t="s">
        <v>57</v>
      </c>
      <c r="E75">
        <f aca="true" t="shared" si="2" ref="E75:E138">IF(C75="",1,0)</f>
        <v>1</v>
      </c>
      <c r="F75">
        <f aca="true" t="shared" si="3" ref="F75:F138">F74+E75</f>
        <v>55</v>
      </c>
    </row>
    <row r="76" spans="1:6" ht="12.75">
      <c r="A76">
        <v>67</v>
      </c>
      <c r="B76" t="s">
        <v>57</v>
      </c>
      <c r="E76">
        <f t="shared" si="2"/>
        <v>1</v>
      </c>
      <c r="F76">
        <f t="shared" si="3"/>
        <v>56</v>
      </c>
    </row>
    <row r="77" spans="1:6" ht="12.75">
      <c r="A77">
        <v>68</v>
      </c>
      <c r="B77" t="s">
        <v>57</v>
      </c>
      <c r="E77">
        <f t="shared" si="2"/>
        <v>1</v>
      </c>
      <c r="F77">
        <f t="shared" si="3"/>
        <v>57</v>
      </c>
    </row>
    <row r="78" spans="1:6" ht="12.75">
      <c r="A78">
        <v>69</v>
      </c>
      <c r="B78" t="s">
        <v>57</v>
      </c>
      <c r="E78">
        <f t="shared" si="2"/>
        <v>1</v>
      </c>
      <c r="F78">
        <f t="shared" si="3"/>
        <v>58</v>
      </c>
    </row>
    <row r="79" spans="1:6" ht="12.75">
      <c r="A79">
        <v>70</v>
      </c>
      <c r="B79" t="s">
        <v>57</v>
      </c>
      <c r="E79">
        <f t="shared" si="2"/>
        <v>1</v>
      </c>
      <c r="F79">
        <f t="shared" si="3"/>
        <v>59</v>
      </c>
    </row>
    <row r="80" spans="1:6" ht="12.75">
      <c r="A80">
        <v>71</v>
      </c>
      <c r="B80" t="s">
        <v>57</v>
      </c>
      <c r="E80">
        <f t="shared" si="2"/>
        <v>1</v>
      </c>
      <c r="F80">
        <f t="shared" si="3"/>
        <v>60</v>
      </c>
    </row>
    <row r="81" spans="1:6" ht="12.75">
      <c r="A81">
        <v>72</v>
      </c>
      <c r="B81" t="s">
        <v>57</v>
      </c>
      <c r="E81">
        <f t="shared" si="2"/>
        <v>1</v>
      </c>
      <c r="F81">
        <f t="shared" si="3"/>
        <v>61</v>
      </c>
    </row>
    <row r="82" spans="1:6" ht="12.75">
      <c r="A82">
        <v>73</v>
      </c>
      <c r="B82" t="s">
        <v>57</v>
      </c>
      <c r="C82" t="s">
        <v>12</v>
      </c>
      <c r="E82">
        <f t="shared" si="2"/>
        <v>0</v>
      </c>
      <c r="F82">
        <f t="shared" si="3"/>
        <v>61</v>
      </c>
    </row>
    <row r="83" spans="1:6" ht="12.75">
      <c r="A83">
        <v>74</v>
      </c>
      <c r="B83" t="s">
        <v>57</v>
      </c>
      <c r="C83" t="s">
        <v>12</v>
      </c>
      <c r="E83">
        <f t="shared" si="2"/>
        <v>0</v>
      </c>
      <c r="F83">
        <f t="shared" si="3"/>
        <v>61</v>
      </c>
    </row>
    <row r="84" spans="1:6" ht="12.75">
      <c r="A84">
        <v>75</v>
      </c>
      <c r="B84" t="s">
        <v>57</v>
      </c>
      <c r="E84">
        <f t="shared" si="2"/>
        <v>1</v>
      </c>
      <c r="F84">
        <f t="shared" si="3"/>
        <v>62</v>
      </c>
    </row>
    <row r="85" spans="1:6" ht="12.75">
      <c r="A85">
        <v>76</v>
      </c>
      <c r="B85" t="s">
        <v>57</v>
      </c>
      <c r="C85" t="s">
        <v>12</v>
      </c>
      <c r="E85">
        <f t="shared" si="2"/>
        <v>0</v>
      </c>
      <c r="F85">
        <f t="shared" si="3"/>
        <v>62</v>
      </c>
    </row>
    <row r="86" spans="1:6" ht="12.75">
      <c r="A86">
        <v>77</v>
      </c>
      <c r="B86" t="s">
        <v>57</v>
      </c>
      <c r="E86">
        <f t="shared" si="2"/>
        <v>1</v>
      </c>
      <c r="F86">
        <f t="shared" si="3"/>
        <v>63</v>
      </c>
    </row>
    <row r="87" spans="1:6" ht="12.75">
      <c r="A87">
        <v>78</v>
      </c>
      <c r="B87" t="s">
        <v>57</v>
      </c>
      <c r="C87" t="s">
        <v>11</v>
      </c>
      <c r="E87">
        <f t="shared" si="2"/>
        <v>0</v>
      </c>
      <c r="F87">
        <f t="shared" si="3"/>
        <v>63</v>
      </c>
    </row>
    <row r="88" spans="1:6" ht="12.75">
      <c r="A88">
        <v>79</v>
      </c>
      <c r="B88" t="s">
        <v>57</v>
      </c>
      <c r="C88" t="s">
        <v>12</v>
      </c>
      <c r="E88">
        <f t="shared" si="2"/>
        <v>0</v>
      </c>
      <c r="F88">
        <f t="shared" si="3"/>
        <v>63</v>
      </c>
    </row>
    <row r="89" spans="1:6" ht="12.75">
      <c r="A89">
        <v>80</v>
      </c>
      <c r="B89" t="s">
        <v>57</v>
      </c>
      <c r="E89">
        <f t="shared" si="2"/>
        <v>1</v>
      </c>
      <c r="F89">
        <f t="shared" si="3"/>
        <v>64</v>
      </c>
    </row>
    <row r="90" spans="1:6" ht="12.75">
      <c r="A90">
        <v>81</v>
      </c>
      <c r="B90" t="s">
        <v>57</v>
      </c>
      <c r="E90">
        <f t="shared" si="2"/>
        <v>1</v>
      </c>
      <c r="F90">
        <f t="shared" si="3"/>
        <v>65</v>
      </c>
    </row>
    <row r="91" spans="1:6" ht="12.75">
      <c r="A91">
        <v>82</v>
      </c>
      <c r="B91" t="s">
        <v>57</v>
      </c>
      <c r="C91" t="s">
        <v>12</v>
      </c>
      <c r="E91">
        <f t="shared" si="2"/>
        <v>0</v>
      </c>
      <c r="F91">
        <f t="shared" si="3"/>
        <v>65</v>
      </c>
    </row>
    <row r="92" spans="1:6" ht="12.75">
      <c r="A92">
        <v>83</v>
      </c>
      <c r="B92" t="s">
        <v>57</v>
      </c>
      <c r="E92">
        <f t="shared" si="2"/>
        <v>1</v>
      </c>
      <c r="F92">
        <f t="shared" si="3"/>
        <v>66</v>
      </c>
    </row>
    <row r="93" spans="1:6" ht="12.75">
      <c r="A93">
        <v>84</v>
      </c>
      <c r="B93" t="s">
        <v>57</v>
      </c>
      <c r="E93">
        <f t="shared" si="2"/>
        <v>1</v>
      </c>
      <c r="F93">
        <f t="shared" si="3"/>
        <v>67</v>
      </c>
    </row>
    <row r="94" spans="1:6" ht="12.75">
      <c r="A94">
        <v>85</v>
      </c>
      <c r="B94" t="s">
        <v>57</v>
      </c>
      <c r="C94" t="s">
        <v>11</v>
      </c>
      <c r="E94">
        <f t="shared" si="2"/>
        <v>0</v>
      </c>
      <c r="F94">
        <f t="shared" si="3"/>
        <v>67</v>
      </c>
    </row>
    <row r="95" spans="1:6" ht="12.75">
      <c r="A95">
        <v>86</v>
      </c>
      <c r="B95" t="s">
        <v>57</v>
      </c>
      <c r="C95" t="s">
        <v>10</v>
      </c>
      <c r="E95">
        <f t="shared" si="2"/>
        <v>0</v>
      </c>
      <c r="F95">
        <f t="shared" si="3"/>
        <v>67</v>
      </c>
    </row>
    <row r="96" spans="1:6" ht="12.75">
      <c r="A96">
        <v>87</v>
      </c>
      <c r="B96" t="s">
        <v>57</v>
      </c>
      <c r="E96">
        <f t="shared" si="2"/>
        <v>1</v>
      </c>
      <c r="F96">
        <f t="shared" si="3"/>
        <v>68</v>
      </c>
    </row>
    <row r="97" spans="1:6" ht="12.75">
      <c r="A97">
        <v>88</v>
      </c>
      <c r="B97" t="s">
        <v>57</v>
      </c>
      <c r="E97">
        <f t="shared" si="2"/>
        <v>1</v>
      </c>
      <c r="F97">
        <f t="shared" si="3"/>
        <v>69</v>
      </c>
    </row>
    <row r="98" spans="1:6" ht="12.75">
      <c r="A98">
        <v>89</v>
      </c>
      <c r="B98" t="s">
        <v>57</v>
      </c>
      <c r="E98">
        <f t="shared" si="2"/>
        <v>1</v>
      </c>
      <c r="F98">
        <f t="shared" si="3"/>
        <v>70</v>
      </c>
    </row>
    <row r="99" spans="1:6" ht="12.75">
      <c r="A99">
        <v>90</v>
      </c>
      <c r="B99" t="s">
        <v>57</v>
      </c>
      <c r="C99" t="s">
        <v>25</v>
      </c>
      <c r="D99" t="s">
        <v>11</v>
      </c>
      <c r="E99">
        <f t="shared" si="2"/>
        <v>0</v>
      </c>
      <c r="F99">
        <f t="shared" si="3"/>
        <v>70</v>
      </c>
    </row>
    <row r="100" spans="1:6" ht="12.75">
      <c r="A100">
        <v>91</v>
      </c>
      <c r="B100" t="s">
        <v>57</v>
      </c>
      <c r="E100">
        <f t="shared" si="2"/>
        <v>1</v>
      </c>
      <c r="F100">
        <f t="shared" si="3"/>
        <v>71</v>
      </c>
    </row>
    <row r="101" spans="1:6" ht="12.75">
      <c r="A101">
        <v>92</v>
      </c>
      <c r="B101" t="s">
        <v>57</v>
      </c>
      <c r="E101">
        <f t="shared" si="2"/>
        <v>1</v>
      </c>
      <c r="F101">
        <f t="shared" si="3"/>
        <v>72</v>
      </c>
    </row>
    <row r="102" spans="1:6" ht="12.75">
      <c r="A102">
        <v>93</v>
      </c>
      <c r="B102" t="s">
        <v>57</v>
      </c>
      <c r="E102">
        <f t="shared" si="2"/>
        <v>1</v>
      </c>
      <c r="F102">
        <f t="shared" si="3"/>
        <v>73</v>
      </c>
    </row>
    <row r="103" spans="1:6" ht="12.75">
      <c r="A103">
        <v>94</v>
      </c>
      <c r="B103" t="s">
        <v>57</v>
      </c>
      <c r="C103" t="s">
        <v>12</v>
      </c>
      <c r="E103">
        <f t="shared" si="2"/>
        <v>0</v>
      </c>
      <c r="F103">
        <f t="shared" si="3"/>
        <v>73</v>
      </c>
    </row>
    <row r="104" spans="1:6" ht="12.75">
      <c r="A104">
        <v>95</v>
      </c>
      <c r="B104" t="s">
        <v>57</v>
      </c>
      <c r="C104" t="s">
        <v>11</v>
      </c>
      <c r="E104">
        <f t="shared" si="2"/>
        <v>0</v>
      </c>
      <c r="F104">
        <f t="shared" si="3"/>
        <v>73</v>
      </c>
    </row>
    <row r="105" spans="1:6" ht="12.75">
      <c r="A105">
        <v>96</v>
      </c>
      <c r="B105" t="s">
        <v>57</v>
      </c>
      <c r="E105">
        <f t="shared" si="2"/>
        <v>1</v>
      </c>
      <c r="F105">
        <f t="shared" si="3"/>
        <v>74</v>
      </c>
    </row>
    <row r="106" spans="1:6" ht="12.75">
      <c r="A106">
        <v>97</v>
      </c>
      <c r="B106" t="s">
        <v>57</v>
      </c>
      <c r="E106">
        <f t="shared" si="2"/>
        <v>1</v>
      </c>
      <c r="F106">
        <f t="shared" si="3"/>
        <v>75</v>
      </c>
    </row>
    <row r="107" spans="1:6" ht="12.75">
      <c r="A107">
        <v>98</v>
      </c>
      <c r="B107" t="s">
        <v>57</v>
      </c>
      <c r="C107" t="s">
        <v>13</v>
      </c>
      <c r="E107">
        <f t="shared" si="2"/>
        <v>0</v>
      </c>
      <c r="F107">
        <f t="shared" si="3"/>
        <v>75</v>
      </c>
    </row>
    <row r="108" spans="1:6" ht="12.75">
      <c r="A108">
        <v>99</v>
      </c>
      <c r="B108" t="s">
        <v>57</v>
      </c>
      <c r="E108">
        <f t="shared" si="2"/>
        <v>1</v>
      </c>
      <c r="F108">
        <f t="shared" si="3"/>
        <v>76</v>
      </c>
    </row>
    <row r="109" spans="1:6" ht="12.75">
      <c r="A109">
        <v>100</v>
      </c>
      <c r="B109" t="s">
        <v>57</v>
      </c>
      <c r="C109" t="s">
        <v>11</v>
      </c>
      <c r="E109">
        <f t="shared" si="2"/>
        <v>0</v>
      </c>
      <c r="F109">
        <f t="shared" si="3"/>
        <v>76</v>
      </c>
    </row>
    <row r="110" spans="1:6" ht="12.75">
      <c r="A110">
        <v>101</v>
      </c>
      <c r="B110" t="s">
        <v>57</v>
      </c>
      <c r="E110">
        <f t="shared" si="2"/>
        <v>1</v>
      </c>
      <c r="F110">
        <f t="shared" si="3"/>
        <v>77</v>
      </c>
    </row>
    <row r="111" spans="1:6" ht="12.75">
      <c r="A111">
        <v>102</v>
      </c>
      <c r="B111" t="s">
        <v>57</v>
      </c>
      <c r="E111">
        <f t="shared" si="2"/>
        <v>1</v>
      </c>
      <c r="F111">
        <f t="shared" si="3"/>
        <v>78</v>
      </c>
    </row>
    <row r="112" spans="1:6" ht="12.75">
      <c r="A112">
        <v>103</v>
      </c>
      <c r="B112" t="s">
        <v>57</v>
      </c>
      <c r="C112" t="s">
        <v>10</v>
      </c>
      <c r="E112">
        <f t="shared" si="2"/>
        <v>0</v>
      </c>
      <c r="F112">
        <f t="shared" si="3"/>
        <v>78</v>
      </c>
    </row>
    <row r="113" spans="1:6" ht="12.75">
      <c r="A113">
        <v>104</v>
      </c>
      <c r="B113" t="s">
        <v>57</v>
      </c>
      <c r="C113" t="s">
        <v>12</v>
      </c>
      <c r="E113">
        <f t="shared" si="2"/>
        <v>0</v>
      </c>
      <c r="F113">
        <f t="shared" si="3"/>
        <v>78</v>
      </c>
    </row>
    <row r="114" spans="1:6" ht="12.75">
      <c r="A114">
        <v>105</v>
      </c>
      <c r="B114" t="s">
        <v>57</v>
      </c>
      <c r="C114" t="s">
        <v>11</v>
      </c>
      <c r="E114">
        <f t="shared" si="2"/>
        <v>0</v>
      </c>
      <c r="F114">
        <f t="shared" si="3"/>
        <v>78</v>
      </c>
    </row>
    <row r="115" spans="1:6" ht="12.75">
      <c r="A115">
        <v>106</v>
      </c>
      <c r="B115" t="s">
        <v>57</v>
      </c>
      <c r="E115">
        <f t="shared" si="2"/>
        <v>1</v>
      </c>
      <c r="F115">
        <f t="shared" si="3"/>
        <v>79</v>
      </c>
    </row>
    <row r="116" spans="1:6" ht="12.75">
      <c r="A116">
        <v>107</v>
      </c>
      <c r="B116" t="s">
        <v>57</v>
      </c>
      <c r="E116">
        <f t="shared" si="2"/>
        <v>1</v>
      </c>
      <c r="F116">
        <f t="shared" si="3"/>
        <v>80</v>
      </c>
    </row>
    <row r="117" spans="1:6" ht="12.75">
      <c r="A117">
        <v>108</v>
      </c>
      <c r="B117" t="s">
        <v>57</v>
      </c>
      <c r="E117">
        <f t="shared" si="2"/>
        <v>1</v>
      </c>
      <c r="F117">
        <f t="shared" si="3"/>
        <v>81</v>
      </c>
    </row>
    <row r="118" spans="1:6" ht="12.75">
      <c r="A118">
        <v>109</v>
      </c>
      <c r="B118" t="s">
        <v>57</v>
      </c>
      <c r="E118">
        <f t="shared" si="2"/>
        <v>1</v>
      </c>
      <c r="F118">
        <f t="shared" si="3"/>
        <v>82</v>
      </c>
    </row>
    <row r="119" spans="1:6" ht="12.75">
      <c r="A119">
        <v>110</v>
      </c>
      <c r="B119" t="s">
        <v>57</v>
      </c>
      <c r="E119">
        <f t="shared" si="2"/>
        <v>1</v>
      </c>
      <c r="F119">
        <f t="shared" si="3"/>
        <v>83</v>
      </c>
    </row>
    <row r="120" spans="1:6" ht="12.75">
      <c r="A120">
        <v>111</v>
      </c>
      <c r="B120" t="s">
        <v>57</v>
      </c>
      <c r="E120">
        <f t="shared" si="2"/>
        <v>1</v>
      </c>
      <c r="F120">
        <f t="shared" si="3"/>
        <v>84</v>
      </c>
    </row>
    <row r="121" spans="1:6" ht="12.75">
      <c r="A121">
        <v>112</v>
      </c>
      <c r="B121" t="s">
        <v>57</v>
      </c>
      <c r="C121" t="s">
        <v>11</v>
      </c>
      <c r="E121">
        <f t="shared" si="2"/>
        <v>0</v>
      </c>
      <c r="F121">
        <f t="shared" si="3"/>
        <v>84</v>
      </c>
    </row>
    <row r="122" spans="1:6" ht="12.75">
      <c r="A122">
        <v>113</v>
      </c>
      <c r="B122" t="s">
        <v>57</v>
      </c>
      <c r="C122" t="s">
        <v>14</v>
      </c>
      <c r="E122">
        <f t="shared" si="2"/>
        <v>0</v>
      </c>
      <c r="F122">
        <f t="shared" si="3"/>
        <v>84</v>
      </c>
    </row>
    <row r="123" spans="1:6" ht="12.75">
      <c r="A123">
        <v>114</v>
      </c>
      <c r="B123" t="s">
        <v>57</v>
      </c>
      <c r="E123">
        <f t="shared" si="2"/>
        <v>1</v>
      </c>
      <c r="F123">
        <f t="shared" si="3"/>
        <v>85</v>
      </c>
    </row>
    <row r="124" spans="1:6" ht="12.75">
      <c r="A124">
        <v>115</v>
      </c>
      <c r="B124" t="s">
        <v>57</v>
      </c>
      <c r="E124">
        <f t="shared" si="2"/>
        <v>1</v>
      </c>
      <c r="F124">
        <f t="shared" si="3"/>
        <v>86</v>
      </c>
    </row>
    <row r="125" spans="1:6" ht="12.75">
      <c r="A125">
        <v>116</v>
      </c>
      <c r="B125" t="s">
        <v>57</v>
      </c>
      <c r="E125">
        <f t="shared" si="2"/>
        <v>1</v>
      </c>
      <c r="F125">
        <f t="shared" si="3"/>
        <v>87</v>
      </c>
    </row>
    <row r="126" spans="1:6" ht="12.75">
      <c r="A126">
        <v>117</v>
      </c>
      <c r="B126" t="s">
        <v>57</v>
      </c>
      <c r="E126">
        <f t="shared" si="2"/>
        <v>1</v>
      </c>
      <c r="F126">
        <f t="shared" si="3"/>
        <v>88</v>
      </c>
    </row>
    <row r="127" spans="1:6" ht="12.75">
      <c r="A127">
        <v>118</v>
      </c>
      <c r="B127" t="s">
        <v>57</v>
      </c>
      <c r="E127">
        <f t="shared" si="2"/>
        <v>1</v>
      </c>
      <c r="F127">
        <f t="shared" si="3"/>
        <v>89</v>
      </c>
    </row>
    <row r="128" spans="1:6" ht="12.75">
      <c r="A128">
        <v>119</v>
      </c>
      <c r="B128" t="s">
        <v>57</v>
      </c>
      <c r="C128" t="s">
        <v>11</v>
      </c>
      <c r="E128">
        <f t="shared" si="2"/>
        <v>0</v>
      </c>
      <c r="F128">
        <f t="shared" si="3"/>
        <v>89</v>
      </c>
    </row>
    <row r="129" spans="1:6" ht="12.75">
      <c r="A129">
        <v>120</v>
      </c>
      <c r="B129" t="s">
        <v>57</v>
      </c>
      <c r="C129" t="s">
        <v>12</v>
      </c>
      <c r="E129">
        <f t="shared" si="2"/>
        <v>0</v>
      </c>
      <c r="F129">
        <f t="shared" si="3"/>
        <v>89</v>
      </c>
    </row>
    <row r="130" spans="1:6" ht="12.75">
      <c r="A130">
        <v>121</v>
      </c>
      <c r="B130" t="s">
        <v>57</v>
      </c>
      <c r="E130">
        <f t="shared" si="2"/>
        <v>1</v>
      </c>
      <c r="F130">
        <f t="shared" si="3"/>
        <v>90</v>
      </c>
    </row>
    <row r="131" spans="1:6" ht="12.75">
      <c r="A131">
        <v>122</v>
      </c>
      <c r="B131" t="s">
        <v>57</v>
      </c>
      <c r="E131">
        <f t="shared" si="2"/>
        <v>1</v>
      </c>
      <c r="F131">
        <f t="shared" si="3"/>
        <v>91</v>
      </c>
    </row>
    <row r="132" spans="1:6" ht="12.75">
      <c r="A132">
        <v>123</v>
      </c>
      <c r="B132" t="s">
        <v>57</v>
      </c>
      <c r="C132" t="s">
        <v>12</v>
      </c>
      <c r="E132">
        <f t="shared" si="2"/>
        <v>0</v>
      </c>
      <c r="F132">
        <f t="shared" si="3"/>
        <v>91</v>
      </c>
    </row>
    <row r="133" spans="1:6" ht="12.75">
      <c r="A133">
        <v>124</v>
      </c>
      <c r="B133" t="s">
        <v>57</v>
      </c>
      <c r="E133">
        <f t="shared" si="2"/>
        <v>1</v>
      </c>
      <c r="F133">
        <f t="shared" si="3"/>
        <v>92</v>
      </c>
    </row>
    <row r="134" ht="12.75">
      <c r="B134" t="s">
        <v>101</v>
      </c>
    </row>
    <row r="135" ht="12.75">
      <c r="B135" t="s">
        <v>102</v>
      </c>
    </row>
    <row r="138" ht="12.75">
      <c r="B138" t="s">
        <v>15</v>
      </c>
    </row>
    <row r="139" ht="12.75">
      <c r="B139" t="s">
        <v>103</v>
      </c>
    </row>
    <row r="140" ht="12.75">
      <c r="B140" t="s">
        <v>100</v>
      </c>
    </row>
    <row r="141" spans="1:6" ht="12.75">
      <c r="A141">
        <v>1</v>
      </c>
      <c r="B141" t="s">
        <v>57</v>
      </c>
      <c r="E141">
        <f aca="true" t="shared" si="4" ref="E139:E202">IF(C141="",1,0)</f>
        <v>1</v>
      </c>
      <c r="F141">
        <f aca="true" t="shared" si="5" ref="F139:F202">F140+E141</f>
        <v>1</v>
      </c>
    </row>
    <row r="142" spans="1:6" ht="12.75">
      <c r="A142">
        <v>2</v>
      </c>
      <c r="B142" t="s">
        <v>57</v>
      </c>
      <c r="E142">
        <f t="shared" si="4"/>
        <v>1</v>
      </c>
      <c r="F142">
        <f t="shared" si="5"/>
        <v>2</v>
      </c>
    </row>
    <row r="143" spans="1:6" ht="12.75">
      <c r="A143">
        <v>3</v>
      </c>
      <c r="B143" t="s">
        <v>57</v>
      </c>
      <c r="C143" t="s">
        <v>16</v>
      </c>
      <c r="E143">
        <f t="shared" si="4"/>
        <v>0</v>
      </c>
      <c r="F143">
        <f t="shared" si="5"/>
        <v>2</v>
      </c>
    </row>
    <row r="144" spans="1:6" ht="12.75">
      <c r="A144">
        <v>4</v>
      </c>
      <c r="B144" t="s">
        <v>57</v>
      </c>
      <c r="C144" t="s">
        <v>11</v>
      </c>
      <c r="E144">
        <f t="shared" si="4"/>
        <v>0</v>
      </c>
      <c r="F144">
        <f t="shared" si="5"/>
        <v>2</v>
      </c>
    </row>
    <row r="145" spans="1:6" ht="12.75">
      <c r="A145">
        <v>5</v>
      </c>
      <c r="B145" t="s">
        <v>57</v>
      </c>
      <c r="E145">
        <f t="shared" si="4"/>
        <v>1</v>
      </c>
      <c r="F145">
        <f t="shared" si="5"/>
        <v>3</v>
      </c>
    </row>
    <row r="146" spans="1:6" ht="12.75">
      <c r="A146">
        <v>6</v>
      </c>
      <c r="B146" t="s">
        <v>57</v>
      </c>
      <c r="E146">
        <f t="shared" si="4"/>
        <v>1</v>
      </c>
      <c r="F146">
        <f t="shared" si="5"/>
        <v>4</v>
      </c>
    </row>
    <row r="147" spans="1:6" ht="12.75">
      <c r="A147">
        <v>7</v>
      </c>
      <c r="B147" t="s">
        <v>57</v>
      </c>
      <c r="E147">
        <f t="shared" si="4"/>
        <v>1</v>
      </c>
      <c r="F147">
        <f t="shared" si="5"/>
        <v>5</v>
      </c>
    </row>
    <row r="148" spans="1:6" ht="12.75">
      <c r="A148">
        <v>8</v>
      </c>
      <c r="B148" t="s">
        <v>57</v>
      </c>
      <c r="C148" t="s">
        <v>12</v>
      </c>
      <c r="E148">
        <f t="shared" si="4"/>
        <v>0</v>
      </c>
      <c r="F148">
        <f t="shared" si="5"/>
        <v>5</v>
      </c>
    </row>
    <row r="149" spans="1:6" ht="12.75">
      <c r="A149">
        <v>9</v>
      </c>
      <c r="B149" t="s">
        <v>57</v>
      </c>
      <c r="E149">
        <f t="shared" si="4"/>
        <v>1</v>
      </c>
      <c r="F149">
        <f t="shared" si="5"/>
        <v>6</v>
      </c>
    </row>
    <row r="150" spans="1:6" ht="12.75">
      <c r="A150">
        <v>10</v>
      </c>
      <c r="B150" t="s">
        <v>57</v>
      </c>
      <c r="E150">
        <f t="shared" si="4"/>
        <v>1</v>
      </c>
      <c r="F150">
        <f t="shared" si="5"/>
        <v>7</v>
      </c>
    </row>
    <row r="151" spans="1:6" ht="12.75">
      <c r="A151">
        <v>11</v>
      </c>
      <c r="B151" t="s">
        <v>57</v>
      </c>
      <c r="E151">
        <f t="shared" si="4"/>
        <v>1</v>
      </c>
      <c r="F151">
        <f t="shared" si="5"/>
        <v>8</v>
      </c>
    </row>
    <row r="152" spans="1:6" ht="12.75">
      <c r="A152">
        <v>12</v>
      </c>
      <c r="B152" t="s">
        <v>57</v>
      </c>
      <c r="E152">
        <f t="shared" si="4"/>
        <v>1</v>
      </c>
      <c r="F152">
        <f t="shared" si="5"/>
        <v>9</v>
      </c>
    </row>
    <row r="153" spans="1:6" ht="12.75">
      <c r="A153">
        <v>13</v>
      </c>
      <c r="B153" t="s">
        <v>57</v>
      </c>
      <c r="E153">
        <f t="shared" si="4"/>
        <v>1</v>
      </c>
      <c r="F153">
        <f t="shared" si="5"/>
        <v>10</v>
      </c>
    </row>
    <row r="154" spans="1:6" ht="12.75">
      <c r="A154">
        <v>14</v>
      </c>
      <c r="B154" t="s">
        <v>57</v>
      </c>
      <c r="E154">
        <f t="shared" si="4"/>
        <v>1</v>
      </c>
      <c r="F154">
        <f t="shared" si="5"/>
        <v>11</v>
      </c>
    </row>
    <row r="155" spans="1:6" ht="12.75">
      <c r="A155">
        <v>15</v>
      </c>
      <c r="B155" t="s">
        <v>57</v>
      </c>
      <c r="C155" t="s">
        <v>11</v>
      </c>
      <c r="E155">
        <f t="shared" si="4"/>
        <v>0</v>
      </c>
      <c r="F155">
        <f t="shared" si="5"/>
        <v>11</v>
      </c>
    </row>
    <row r="156" spans="1:6" ht="12.75">
      <c r="A156">
        <v>16</v>
      </c>
      <c r="B156" t="s">
        <v>57</v>
      </c>
      <c r="E156">
        <f t="shared" si="4"/>
        <v>1</v>
      </c>
      <c r="F156">
        <f t="shared" si="5"/>
        <v>12</v>
      </c>
    </row>
    <row r="157" spans="1:6" ht="12.75">
      <c r="A157">
        <v>17</v>
      </c>
      <c r="B157" t="s">
        <v>57</v>
      </c>
      <c r="E157">
        <f t="shared" si="4"/>
        <v>1</v>
      </c>
      <c r="F157">
        <f t="shared" si="5"/>
        <v>13</v>
      </c>
    </row>
    <row r="158" spans="1:6" ht="12.75">
      <c r="A158">
        <v>18</v>
      </c>
      <c r="B158" t="s">
        <v>57</v>
      </c>
      <c r="E158">
        <f t="shared" si="4"/>
        <v>1</v>
      </c>
      <c r="F158">
        <f t="shared" si="5"/>
        <v>14</v>
      </c>
    </row>
    <row r="159" spans="1:6" ht="12.75">
      <c r="A159">
        <v>19</v>
      </c>
      <c r="B159" t="s">
        <v>57</v>
      </c>
      <c r="E159">
        <f t="shared" si="4"/>
        <v>1</v>
      </c>
      <c r="F159">
        <f t="shared" si="5"/>
        <v>15</v>
      </c>
    </row>
    <row r="160" spans="1:6" ht="12.75">
      <c r="A160">
        <v>20</v>
      </c>
      <c r="B160" t="s">
        <v>57</v>
      </c>
      <c r="C160" t="s">
        <v>11</v>
      </c>
      <c r="E160">
        <f t="shared" si="4"/>
        <v>0</v>
      </c>
      <c r="F160">
        <f t="shared" si="5"/>
        <v>15</v>
      </c>
    </row>
    <row r="161" spans="1:6" ht="12.75">
      <c r="A161">
        <v>21</v>
      </c>
      <c r="B161" t="s">
        <v>57</v>
      </c>
      <c r="E161">
        <f t="shared" si="4"/>
        <v>1</v>
      </c>
      <c r="F161">
        <f t="shared" si="5"/>
        <v>16</v>
      </c>
    </row>
    <row r="162" spans="1:6" ht="12.75">
      <c r="A162">
        <v>22</v>
      </c>
      <c r="B162" t="s">
        <v>57</v>
      </c>
      <c r="E162">
        <f t="shared" si="4"/>
        <v>1</v>
      </c>
      <c r="F162">
        <f t="shared" si="5"/>
        <v>17</v>
      </c>
    </row>
    <row r="163" spans="1:6" ht="12.75">
      <c r="A163">
        <v>23</v>
      </c>
      <c r="B163" t="s">
        <v>57</v>
      </c>
      <c r="C163" t="s">
        <v>11</v>
      </c>
      <c r="E163">
        <f t="shared" si="4"/>
        <v>0</v>
      </c>
      <c r="F163">
        <f t="shared" si="5"/>
        <v>17</v>
      </c>
    </row>
    <row r="164" spans="1:6" ht="12.75">
      <c r="A164">
        <v>24</v>
      </c>
      <c r="B164" t="s">
        <v>57</v>
      </c>
      <c r="E164">
        <f t="shared" si="4"/>
        <v>1</v>
      </c>
      <c r="F164">
        <f t="shared" si="5"/>
        <v>18</v>
      </c>
    </row>
    <row r="165" spans="1:6" ht="12.75">
      <c r="A165">
        <v>25</v>
      </c>
      <c r="B165" t="s">
        <v>57</v>
      </c>
      <c r="E165">
        <f t="shared" si="4"/>
        <v>1</v>
      </c>
      <c r="F165">
        <f t="shared" si="5"/>
        <v>19</v>
      </c>
    </row>
    <row r="166" spans="1:6" ht="12.75">
      <c r="A166">
        <v>26</v>
      </c>
      <c r="B166" t="s">
        <v>57</v>
      </c>
      <c r="E166">
        <f t="shared" si="4"/>
        <v>1</v>
      </c>
      <c r="F166">
        <f t="shared" si="5"/>
        <v>20</v>
      </c>
    </row>
    <row r="167" spans="1:6" ht="12.75">
      <c r="A167">
        <v>27</v>
      </c>
      <c r="B167" t="s">
        <v>57</v>
      </c>
      <c r="E167">
        <f t="shared" si="4"/>
        <v>1</v>
      </c>
      <c r="F167">
        <f t="shared" si="5"/>
        <v>21</v>
      </c>
    </row>
    <row r="168" spans="1:6" ht="12.75">
      <c r="A168">
        <v>28</v>
      </c>
      <c r="B168" t="s">
        <v>57</v>
      </c>
      <c r="E168">
        <f t="shared" si="4"/>
        <v>1</v>
      </c>
      <c r="F168">
        <f t="shared" si="5"/>
        <v>22</v>
      </c>
    </row>
    <row r="169" spans="1:6" ht="12.75">
      <c r="A169">
        <v>29</v>
      </c>
      <c r="B169" t="s">
        <v>57</v>
      </c>
      <c r="E169">
        <f t="shared" si="4"/>
        <v>1</v>
      </c>
      <c r="F169">
        <f t="shared" si="5"/>
        <v>23</v>
      </c>
    </row>
    <row r="170" spans="1:6" ht="12.75">
      <c r="A170">
        <v>30</v>
      </c>
      <c r="B170" t="s">
        <v>57</v>
      </c>
      <c r="E170">
        <f t="shared" si="4"/>
        <v>1</v>
      </c>
      <c r="F170">
        <f t="shared" si="5"/>
        <v>24</v>
      </c>
    </row>
    <row r="171" spans="1:6" ht="12.75">
      <c r="A171">
        <v>31</v>
      </c>
      <c r="B171" t="s">
        <v>57</v>
      </c>
      <c r="C171" t="s">
        <v>16</v>
      </c>
      <c r="E171">
        <f t="shared" si="4"/>
        <v>0</v>
      </c>
      <c r="F171">
        <f t="shared" si="5"/>
        <v>24</v>
      </c>
    </row>
    <row r="172" spans="1:6" ht="12.75">
      <c r="A172">
        <v>32</v>
      </c>
      <c r="B172" t="s">
        <v>57</v>
      </c>
      <c r="E172">
        <f t="shared" si="4"/>
        <v>1</v>
      </c>
      <c r="F172">
        <f t="shared" si="5"/>
        <v>25</v>
      </c>
    </row>
    <row r="173" spans="1:6" ht="12.75">
      <c r="A173">
        <v>33</v>
      </c>
      <c r="B173" t="s">
        <v>57</v>
      </c>
      <c r="E173">
        <f t="shared" si="4"/>
        <v>1</v>
      </c>
      <c r="F173">
        <f t="shared" si="5"/>
        <v>26</v>
      </c>
    </row>
    <row r="174" spans="1:6" ht="12.75">
      <c r="A174">
        <v>34</v>
      </c>
      <c r="B174" t="s">
        <v>57</v>
      </c>
      <c r="E174">
        <f t="shared" si="4"/>
        <v>1</v>
      </c>
      <c r="F174">
        <f t="shared" si="5"/>
        <v>27</v>
      </c>
    </row>
    <row r="175" spans="1:6" ht="12.75">
      <c r="A175">
        <v>35</v>
      </c>
      <c r="B175" t="s">
        <v>57</v>
      </c>
      <c r="E175">
        <f t="shared" si="4"/>
        <v>1</v>
      </c>
      <c r="F175">
        <f t="shared" si="5"/>
        <v>28</v>
      </c>
    </row>
    <row r="176" spans="1:6" ht="12.75">
      <c r="A176">
        <v>36</v>
      </c>
      <c r="B176" t="s">
        <v>57</v>
      </c>
      <c r="E176">
        <f t="shared" si="4"/>
        <v>1</v>
      </c>
      <c r="F176">
        <f t="shared" si="5"/>
        <v>29</v>
      </c>
    </row>
    <row r="177" spans="1:6" ht="12.75">
      <c r="A177">
        <v>37</v>
      </c>
      <c r="B177" t="s">
        <v>57</v>
      </c>
      <c r="E177">
        <f t="shared" si="4"/>
        <v>1</v>
      </c>
      <c r="F177">
        <f t="shared" si="5"/>
        <v>30</v>
      </c>
    </row>
    <row r="178" spans="1:6" ht="12.75">
      <c r="A178">
        <v>38</v>
      </c>
      <c r="B178" t="s">
        <v>57</v>
      </c>
      <c r="C178" t="s">
        <v>11</v>
      </c>
      <c r="E178">
        <f t="shared" si="4"/>
        <v>0</v>
      </c>
      <c r="F178">
        <f t="shared" si="5"/>
        <v>30</v>
      </c>
    </row>
    <row r="179" spans="1:6" ht="12.75">
      <c r="A179">
        <v>39</v>
      </c>
      <c r="B179" t="s">
        <v>57</v>
      </c>
      <c r="C179" t="s">
        <v>11</v>
      </c>
      <c r="E179">
        <f t="shared" si="4"/>
        <v>0</v>
      </c>
      <c r="F179">
        <f t="shared" si="5"/>
        <v>30</v>
      </c>
    </row>
    <row r="180" spans="1:6" ht="12.75">
      <c r="A180">
        <v>40</v>
      </c>
      <c r="B180" t="s">
        <v>57</v>
      </c>
      <c r="E180">
        <f t="shared" si="4"/>
        <v>1</v>
      </c>
      <c r="F180">
        <f t="shared" si="5"/>
        <v>31</v>
      </c>
    </row>
    <row r="181" spans="1:6" ht="12.75">
      <c r="A181">
        <v>41</v>
      </c>
      <c r="B181" t="s">
        <v>57</v>
      </c>
      <c r="E181">
        <f t="shared" si="4"/>
        <v>1</v>
      </c>
      <c r="F181">
        <f t="shared" si="5"/>
        <v>32</v>
      </c>
    </row>
    <row r="182" spans="1:6" ht="12.75">
      <c r="A182">
        <v>42</v>
      </c>
      <c r="B182" t="s">
        <v>57</v>
      </c>
      <c r="E182">
        <f t="shared" si="4"/>
        <v>1</v>
      </c>
      <c r="F182">
        <f t="shared" si="5"/>
        <v>33</v>
      </c>
    </row>
    <row r="183" spans="1:6" ht="12.75">
      <c r="A183">
        <v>43</v>
      </c>
      <c r="B183" t="s">
        <v>57</v>
      </c>
      <c r="E183">
        <f t="shared" si="4"/>
        <v>1</v>
      </c>
      <c r="F183">
        <f t="shared" si="5"/>
        <v>34</v>
      </c>
    </row>
    <row r="184" spans="1:6" ht="12.75">
      <c r="A184">
        <v>44</v>
      </c>
      <c r="B184" t="s">
        <v>57</v>
      </c>
      <c r="E184">
        <f t="shared" si="4"/>
        <v>1</v>
      </c>
      <c r="F184">
        <f t="shared" si="5"/>
        <v>35</v>
      </c>
    </row>
    <row r="185" spans="1:6" ht="12.75">
      <c r="A185">
        <v>45</v>
      </c>
      <c r="B185" t="s">
        <v>57</v>
      </c>
      <c r="E185">
        <f t="shared" si="4"/>
        <v>1</v>
      </c>
      <c r="F185">
        <f t="shared" si="5"/>
        <v>36</v>
      </c>
    </row>
    <row r="186" spans="1:6" ht="12.75">
      <c r="A186">
        <v>46</v>
      </c>
      <c r="B186" t="s">
        <v>57</v>
      </c>
      <c r="E186">
        <f t="shared" si="4"/>
        <v>1</v>
      </c>
      <c r="F186">
        <f t="shared" si="5"/>
        <v>37</v>
      </c>
    </row>
    <row r="187" spans="1:6" ht="12.75">
      <c r="A187">
        <v>47</v>
      </c>
      <c r="B187" t="s">
        <v>57</v>
      </c>
      <c r="C187" t="s">
        <v>11</v>
      </c>
      <c r="E187">
        <f t="shared" si="4"/>
        <v>0</v>
      </c>
      <c r="F187">
        <f t="shared" si="5"/>
        <v>37</v>
      </c>
    </row>
    <row r="188" spans="1:6" ht="12.75">
      <c r="A188">
        <v>48</v>
      </c>
      <c r="B188" t="s">
        <v>57</v>
      </c>
      <c r="E188">
        <f t="shared" si="4"/>
        <v>1</v>
      </c>
      <c r="F188">
        <f t="shared" si="5"/>
        <v>38</v>
      </c>
    </row>
    <row r="189" spans="1:6" ht="12.75">
      <c r="A189">
        <v>49</v>
      </c>
      <c r="B189" t="s">
        <v>57</v>
      </c>
      <c r="E189">
        <f t="shared" si="4"/>
        <v>1</v>
      </c>
      <c r="F189">
        <f t="shared" si="5"/>
        <v>39</v>
      </c>
    </row>
    <row r="190" spans="1:6" ht="12.75">
      <c r="A190">
        <v>50</v>
      </c>
      <c r="B190" t="s">
        <v>57</v>
      </c>
      <c r="E190">
        <f t="shared" si="4"/>
        <v>1</v>
      </c>
      <c r="F190">
        <f t="shared" si="5"/>
        <v>40</v>
      </c>
    </row>
    <row r="191" spans="1:6" ht="12.75">
      <c r="A191">
        <v>51</v>
      </c>
      <c r="B191" t="s">
        <v>57</v>
      </c>
      <c r="E191">
        <f t="shared" si="4"/>
        <v>1</v>
      </c>
      <c r="F191">
        <f t="shared" si="5"/>
        <v>41</v>
      </c>
    </row>
    <row r="192" spans="1:6" ht="12.75">
      <c r="A192">
        <v>52</v>
      </c>
      <c r="B192" t="s">
        <v>57</v>
      </c>
      <c r="E192">
        <f t="shared" si="4"/>
        <v>1</v>
      </c>
      <c r="F192">
        <f t="shared" si="5"/>
        <v>42</v>
      </c>
    </row>
    <row r="193" spans="1:6" ht="12.75">
      <c r="A193">
        <v>53</v>
      </c>
      <c r="B193" t="s">
        <v>57</v>
      </c>
      <c r="E193">
        <f t="shared" si="4"/>
        <v>1</v>
      </c>
      <c r="F193">
        <f t="shared" si="5"/>
        <v>43</v>
      </c>
    </row>
    <row r="194" spans="1:6" ht="12.75">
      <c r="A194">
        <v>54</v>
      </c>
      <c r="B194" t="s">
        <v>57</v>
      </c>
      <c r="E194">
        <f t="shared" si="4"/>
        <v>1</v>
      </c>
      <c r="F194">
        <f t="shared" si="5"/>
        <v>44</v>
      </c>
    </row>
    <row r="195" spans="1:6" ht="12.75">
      <c r="A195">
        <v>55</v>
      </c>
      <c r="B195" t="s">
        <v>57</v>
      </c>
      <c r="E195">
        <f t="shared" si="4"/>
        <v>1</v>
      </c>
      <c r="F195">
        <f t="shared" si="5"/>
        <v>45</v>
      </c>
    </row>
    <row r="196" spans="1:6" ht="12.75">
      <c r="A196">
        <v>56</v>
      </c>
      <c r="B196" t="s">
        <v>57</v>
      </c>
      <c r="C196" t="s">
        <v>11</v>
      </c>
      <c r="E196">
        <f t="shared" si="4"/>
        <v>0</v>
      </c>
      <c r="F196">
        <f t="shared" si="5"/>
        <v>45</v>
      </c>
    </row>
    <row r="197" spans="1:6" ht="12.75">
      <c r="A197">
        <v>57</v>
      </c>
      <c r="B197" t="s">
        <v>57</v>
      </c>
      <c r="C197" t="s">
        <v>11</v>
      </c>
      <c r="E197">
        <f t="shared" si="4"/>
        <v>0</v>
      </c>
      <c r="F197">
        <f t="shared" si="5"/>
        <v>45</v>
      </c>
    </row>
    <row r="198" spans="1:6" ht="12.75">
      <c r="A198">
        <v>58</v>
      </c>
      <c r="B198" t="s">
        <v>57</v>
      </c>
      <c r="E198">
        <f t="shared" si="4"/>
        <v>1</v>
      </c>
      <c r="F198">
        <f t="shared" si="5"/>
        <v>46</v>
      </c>
    </row>
    <row r="199" spans="1:6" ht="12.75">
      <c r="A199">
        <v>59</v>
      </c>
      <c r="B199" t="s">
        <v>57</v>
      </c>
      <c r="E199">
        <f t="shared" si="4"/>
        <v>1</v>
      </c>
      <c r="F199">
        <f t="shared" si="5"/>
        <v>47</v>
      </c>
    </row>
    <row r="200" spans="1:6" ht="12.75">
      <c r="A200">
        <v>60</v>
      </c>
      <c r="B200" t="s">
        <v>57</v>
      </c>
      <c r="E200">
        <f t="shared" si="4"/>
        <v>1</v>
      </c>
      <c r="F200">
        <f t="shared" si="5"/>
        <v>48</v>
      </c>
    </row>
    <row r="201" spans="1:6" ht="12.75">
      <c r="A201">
        <v>61</v>
      </c>
      <c r="B201" t="s">
        <v>57</v>
      </c>
      <c r="E201">
        <f t="shared" si="4"/>
        <v>1</v>
      </c>
      <c r="F201">
        <f t="shared" si="5"/>
        <v>49</v>
      </c>
    </row>
    <row r="202" spans="1:6" ht="12.75">
      <c r="A202">
        <v>62</v>
      </c>
      <c r="B202" t="s">
        <v>57</v>
      </c>
      <c r="E202">
        <f t="shared" si="4"/>
        <v>1</v>
      </c>
      <c r="F202">
        <f t="shared" si="5"/>
        <v>50</v>
      </c>
    </row>
    <row r="203" spans="1:6" ht="12.75">
      <c r="A203">
        <v>63</v>
      </c>
      <c r="B203" t="s">
        <v>57</v>
      </c>
      <c r="E203">
        <f aca="true" t="shared" si="6" ref="E203:E266">IF(C203="",1,0)</f>
        <v>1</v>
      </c>
      <c r="F203">
        <f aca="true" t="shared" si="7" ref="F203:F266">F202+E203</f>
        <v>51</v>
      </c>
    </row>
    <row r="204" spans="1:6" ht="12.75">
      <c r="A204">
        <v>64</v>
      </c>
      <c r="B204" t="s">
        <v>57</v>
      </c>
      <c r="E204">
        <f t="shared" si="6"/>
        <v>1</v>
      </c>
      <c r="F204">
        <f t="shared" si="7"/>
        <v>52</v>
      </c>
    </row>
    <row r="205" spans="1:6" ht="12.75">
      <c r="A205">
        <v>65</v>
      </c>
      <c r="B205" t="s">
        <v>57</v>
      </c>
      <c r="E205">
        <f t="shared" si="6"/>
        <v>1</v>
      </c>
      <c r="F205">
        <f t="shared" si="7"/>
        <v>53</v>
      </c>
    </row>
    <row r="206" spans="1:6" ht="12.75">
      <c r="A206">
        <v>66</v>
      </c>
      <c r="B206" t="s">
        <v>57</v>
      </c>
      <c r="E206">
        <f t="shared" si="6"/>
        <v>1</v>
      </c>
      <c r="F206">
        <f t="shared" si="7"/>
        <v>54</v>
      </c>
    </row>
    <row r="207" spans="1:6" ht="12.75">
      <c r="A207">
        <v>67</v>
      </c>
      <c r="B207" t="s">
        <v>57</v>
      </c>
      <c r="E207">
        <f t="shared" si="6"/>
        <v>1</v>
      </c>
      <c r="F207">
        <f t="shared" si="7"/>
        <v>55</v>
      </c>
    </row>
    <row r="208" spans="1:6" ht="12.75">
      <c r="A208">
        <v>68</v>
      </c>
      <c r="B208" t="s">
        <v>57</v>
      </c>
      <c r="E208">
        <f t="shared" si="6"/>
        <v>1</v>
      </c>
      <c r="F208">
        <f t="shared" si="7"/>
        <v>56</v>
      </c>
    </row>
    <row r="209" spans="1:6" ht="12.75">
      <c r="A209">
        <v>69</v>
      </c>
      <c r="B209" t="s">
        <v>57</v>
      </c>
      <c r="C209" t="s">
        <v>16</v>
      </c>
      <c r="E209">
        <f t="shared" si="6"/>
        <v>0</v>
      </c>
      <c r="F209">
        <f t="shared" si="7"/>
        <v>56</v>
      </c>
    </row>
    <row r="210" spans="1:6" ht="12.75">
      <c r="A210">
        <v>70</v>
      </c>
      <c r="B210" t="s">
        <v>57</v>
      </c>
      <c r="E210">
        <f t="shared" si="6"/>
        <v>1</v>
      </c>
      <c r="F210">
        <f t="shared" si="7"/>
        <v>57</v>
      </c>
    </row>
    <row r="211" spans="1:6" ht="12.75">
      <c r="A211">
        <v>71</v>
      </c>
      <c r="B211" t="s">
        <v>57</v>
      </c>
      <c r="E211">
        <f t="shared" si="6"/>
        <v>1</v>
      </c>
      <c r="F211">
        <f t="shared" si="7"/>
        <v>58</v>
      </c>
    </row>
    <row r="212" spans="1:6" ht="12.75">
      <c r="A212">
        <v>72</v>
      </c>
      <c r="B212" t="s">
        <v>57</v>
      </c>
      <c r="E212">
        <f t="shared" si="6"/>
        <v>1</v>
      </c>
      <c r="F212">
        <f t="shared" si="7"/>
        <v>59</v>
      </c>
    </row>
    <row r="213" spans="1:6" ht="12.75">
      <c r="A213">
        <v>73</v>
      </c>
      <c r="B213" t="s">
        <v>57</v>
      </c>
      <c r="E213">
        <f t="shared" si="6"/>
        <v>1</v>
      </c>
      <c r="F213">
        <f t="shared" si="7"/>
        <v>60</v>
      </c>
    </row>
    <row r="214" spans="1:6" ht="12.75">
      <c r="A214">
        <v>74</v>
      </c>
      <c r="B214" t="s">
        <v>57</v>
      </c>
      <c r="E214">
        <f t="shared" si="6"/>
        <v>1</v>
      </c>
      <c r="F214">
        <f t="shared" si="7"/>
        <v>61</v>
      </c>
    </row>
    <row r="215" spans="1:6" ht="12.75">
      <c r="A215">
        <v>75</v>
      </c>
      <c r="B215" t="s">
        <v>57</v>
      </c>
      <c r="E215">
        <f t="shared" si="6"/>
        <v>1</v>
      </c>
      <c r="F215">
        <f t="shared" si="7"/>
        <v>62</v>
      </c>
    </row>
    <row r="216" spans="1:6" ht="12.75">
      <c r="A216">
        <v>76</v>
      </c>
      <c r="B216" t="s">
        <v>57</v>
      </c>
      <c r="C216" t="s">
        <v>11</v>
      </c>
      <c r="E216">
        <f t="shared" si="6"/>
        <v>0</v>
      </c>
      <c r="F216">
        <f t="shared" si="7"/>
        <v>62</v>
      </c>
    </row>
    <row r="217" spans="1:6" ht="12.75">
      <c r="A217">
        <v>77</v>
      </c>
      <c r="B217" t="s">
        <v>57</v>
      </c>
      <c r="E217">
        <f t="shared" si="6"/>
        <v>1</v>
      </c>
      <c r="F217">
        <f t="shared" si="7"/>
        <v>63</v>
      </c>
    </row>
    <row r="218" spans="1:6" ht="12.75">
      <c r="A218">
        <v>78</v>
      </c>
      <c r="B218" t="s">
        <v>57</v>
      </c>
      <c r="C218" t="s">
        <v>26</v>
      </c>
      <c r="D218" t="s">
        <v>11</v>
      </c>
      <c r="E218">
        <f t="shared" si="6"/>
        <v>0</v>
      </c>
      <c r="F218">
        <f t="shared" si="7"/>
        <v>63</v>
      </c>
    </row>
    <row r="219" spans="1:6" ht="12.75">
      <c r="A219">
        <v>79</v>
      </c>
      <c r="B219" t="s">
        <v>57</v>
      </c>
      <c r="E219">
        <f t="shared" si="6"/>
        <v>1</v>
      </c>
      <c r="F219">
        <f t="shared" si="7"/>
        <v>64</v>
      </c>
    </row>
    <row r="220" spans="1:6" ht="12.75">
      <c r="A220">
        <v>80</v>
      </c>
      <c r="B220" t="s">
        <v>57</v>
      </c>
      <c r="E220">
        <f t="shared" si="6"/>
        <v>1</v>
      </c>
      <c r="F220">
        <f t="shared" si="7"/>
        <v>65</v>
      </c>
    </row>
    <row r="221" spans="1:6" ht="12.75">
      <c r="A221">
        <v>81</v>
      </c>
      <c r="B221" t="s">
        <v>57</v>
      </c>
      <c r="C221" t="s">
        <v>11</v>
      </c>
      <c r="E221">
        <f t="shared" si="6"/>
        <v>0</v>
      </c>
      <c r="F221">
        <f t="shared" si="7"/>
        <v>65</v>
      </c>
    </row>
    <row r="222" spans="1:6" ht="12.75">
      <c r="A222">
        <v>82</v>
      </c>
      <c r="B222" t="s">
        <v>57</v>
      </c>
      <c r="E222">
        <f t="shared" si="6"/>
        <v>1</v>
      </c>
      <c r="F222">
        <f t="shared" si="7"/>
        <v>66</v>
      </c>
    </row>
    <row r="223" spans="1:6" ht="12.75">
      <c r="A223">
        <v>83</v>
      </c>
      <c r="B223" t="s">
        <v>57</v>
      </c>
      <c r="E223">
        <f t="shared" si="6"/>
        <v>1</v>
      </c>
      <c r="F223">
        <f t="shared" si="7"/>
        <v>67</v>
      </c>
    </row>
    <row r="224" spans="1:6" ht="12.75">
      <c r="A224">
        <v>84</v>
      </c>
      <c r="B224" t="s">
        <v>57</v>
      </c>
      <c r="C224" t="s">
        <v>16</v>
      </c>
      <c r="E224">
        <f t="shared" si="6"/>
        <v>0</v>
      </c>
      <c r="F224">
        <f t="shared" si="7"/>
        <v>67</v>
      </c>
    </row>
    <row r="225" spans="1:6" ht="12.75">
      <c r="A225">
        <v>85</v>
      </c>
      <c r="B225" t="s">
        <v>57</v>
      </c>
      <c r="E225">
        <f t="shared" si="6"/>
        <v>1</v>
      </c>
      <c r="F225">
        <f t="shared" si="7"/>
        <v>68</v>
      </c>
    </row>
    <row r="226" spans="1:6" ht="12.75">
      <c r="A226">
        <v>86</v>
      </c>
      <c r="B226" t="s">
        <v>57</v>
      </c>
      <c r="E226">
        <f t="shared" si="6"/>
        <v>1</v>
      </c>
      <c r="F226">
        <f t="shared" si="7"/>
        <v>69</v>
      </c>
    </row>
    <row r="227" spans="1:6" ht="12.75">
      <c r="A227">
        <v>87</v>
      </c>
      <c r="B227" t="s">
        <v>57</v>
      </c>
      <c r="E227">
        <f t="shared" si="6"/>
        <v>1</v>
      </c>
      <c r="F227">
        <f t="shared" si="7"/>
        <v>70</v>
      </c>
    </row>
    <row r="228" spans="1:6" ht="12.75">
      <c r="A228">
        <v>88</v>
      </c>
      <c r="B228" t="s">
        <v>57</v>
      </c>
      <c r="E228">
        <f t="shared" si="6"/>
        <v>1</v>
      </c>
      <c r="F228">
        <f t="shared" si="7"/>
        <v>71</v>
      </c>
    </row>
    <row r="229" spans="1:6" ht="12.75">
      <c r="A229">
        <v>89</v>
      </c>
      <c r="B229" t="s">
        <v>57</v>
      </c>
      <c r="E229">
        <f t="shared" si="6"/>
        <v>1</v>
      </c>
      <c r="F229">
        <f t="shared" si="7"/>
        <v>72</v>
      </c>
    </row>
    <row r="230" spans="1:6" ht="12.75">
      <c r="A230">
        <v>90</v>
      </c>
      <c r="B230" t="s">
        <v>57</v>
      </c>
      <c r="E230">
        <f t="shared" si="6"/>
        <v>1</v>
      </c>
      <c r="F230">
        <f t="shared" si="7"/>
        <v>73</v>
      </c>
    </row>
    <row r="231" spans="1:6" ht="12.75">
      <c r="A231">
        <v>91</v>
      </c>
      <c r="B231" t="s">
        <v>57</v>
      </c>
      <c r="C231" t="s">
        <v>11</v>
      </c>
      <c r="E231">
        <f t="shared" si="6"/>
        <v>0</v>
      </c>
      <c r="F231">
        <f t="shared" si="7"/>
        <v>73</v>
      </c>
    </row>
    <row r="232" spans="1:6" ht="12.75">
      <c r="A232">
        <v>92</v>
      </c>
      <c r="B232" t="s">
        <v>57</v>
      </c>
      <c r="E232">
        <f t="shared" si="6"/>
        <v>1</v>
      </c>
      <c r="F232">
        <f t="shared" si="7"/>
        <v>74</v>
      </c>
    </row>
    <row r="233" spans="1:6" ht="12.75">
      <c r="A233">
        <v>93</v>
      </c>
      <c r="B233" t="s">
        <v>57</v>
      </c>
      <c r="E233">
        <f t="shared" si="6"/>
        <v>1</v>
      </c>
      <c r="F233">
        <f t="shared" si="7"/>
        <v>75</v>
      </c>
    </row>
    <row r="234" spans="1:6" ht="12.75">
      <c r="A234">
        <v>94</v>
      </c>
      <c r="B234" t="s">
        <v>57</v>
      </c>
      <c r="E234">
        <f t="shared" si="6"/>
        <v>1</v>
      </c>
      <c r="F234">
        <f t="shared" si="7"/>
        <v>76</v>
      </c>
    </row>
    <row r="235" spans="1:6" ht="12.75">
      <c r="A235">
        <v>95</v>
      </c>
      <c r="B235" t="s">
        <v>57</v>
      </c>
      <c r="E235">
        <f t="shared" si="6"/>
        <v>1</v>
      </c>
      <c r="F235">
        <f t="shared" si="7"/>
        <v>77</v>
      </c>
    </row>
    <row r="236" spans="1:6" ht="12.75">
      <c r="A236">
        <v>96</v>
      </c>
      <c r="B236" t="s">
        <v>57</v>
      </c>
      <c r="E236">
        <f t="shared" si="6"/>
        <v>1</v>
      </c>
      <c r="F236">
        <f t="shared" si="7"/>
        <v>78</v>
      </c>
    </row>
    <row r="237" spans="1:6" ht="12.75">
      <c r="A237">
        <v>97</v>
      </c>
      <c r="B237" t="s">
        <v>57</v>
      </c>
      <c r="E237">
        <f t="shared" si="6"/>
        <v>1</v>
      </c>
      <c r="F237">
        <f t="shared" si="7"/>
        <v>79</v>
      </c>
    </row>
    <row r="238" ht="12.75">
      <c r="B238" t="s">
        <v>100</v>
      </c>
    </row>
    <row r="239" ht="12.75">
      <c r="B239" t="s">
        <v>104</v>
      </c>
    </row>
    <row r="242" ht="12.75">
      <c r="B242" t="s">
        <v>17</v>
      </c>
    </row>
    <row r="243" ht="12.75">
      <c r="B243" t="s">
        <v>103</v>
      </c>
    </row>
    <row r="244" ht="12.75">
      <c r="B244" t="s">
        <v>100</v>
      </c>
    </row>
    <row r="245" spans="1:6" ht="12.75">
      <c r="A245">
        <v>1</v>
      </c>
      <c r="B245" t="s">
        <v>57</v>
      </c>
      <c r="E245">
        <f t="shared" si="6"/>
        <v>1</v>
      </c>
      <c r="F245">
        <f t="shared" si="7"/>
        <v>1</v>
      </c>
    </row>
    <row r="246" spans="1:6" ht="12.75">
      <c r="A246">
        <v>2</v>
      </c>
      <c r="B246" t="s">
        <v>57</v>
      </c>
      <c r="E246">
        <f t="shared" si="6"/>
        <v>1</v>
      </c>
      <c r="F246">
        <f t="shared" si="7"/>
        <v>2</v>
      </c>
    </row>
    <row r="247" spans="1:6" ht="12.75">
      <c r="A247">
        <v>3</v>
      </c>
      <c r="B247" t="s">
        <v>57</v>
      </c>
      <c r="C247" t="s">
        <v>12</v>
      </c>
      <c r="E247">
        <f t="shared" si="6"/>
        <v>0</v>
      </c>
      <c r="F247">
        <f t="shared" si="7"/>
        <v>2</v>
      </c>
    </row>
    <row r="248" spans="1:6" ht="12.75">
      <c r="A248">
        <v>4</v>
      </c>
      <c r="B248" t="s">
        <v>57</v>
      </c>
      <c r="E248">
        <f t="shared" si="6"/>
        <v>1</v>
      </c>
      <c r="F248">
        <f t="shared" si="7"/>
        <v>3</v>
      </c>
    </row>
    <row r="249" spans="1:6" ht="12.75">
      <c r="A249">
        <v>5</v>
      </c>
      <c r="B249" t="s">
        <v>57</v>
      </c>
      <c r="E249">
        <f t="shared" si="6"/>
        <v>1</v>
      </c>
      <c r="F249">
        <f t="shared" si="7"/>
        <v>4</v>
      </c>
    </row>
    <row r="250" spans="1:6" ht="12.75">
      <c r="A250">
        <v>6</v>
      </c>
      <c r="B250" t="s">
        <v>57</v>
      </c>
      <c r="E250">
        <f t="shared" si="6"/>
        <v>1</v>
      </c>
      <c r="F250">
        <f t="shared" si="7"/>
        <v>5</v>
      </c>
    </row>
    <row r="251" spans="1:6" ht="12.75">
      <c r="A251">
        <v>7</v>
      </c>
      <c r="B251" t="s">
        <v>57</v>
      </c>
      <c r="E251">
        <f t="shared" si="6"/>
        <v>1</v>
      </c>
      <c r="F251">
        <f t="shared" si="7"/>
        <v>6</v>
      </c>
    </row>
    <row r="252" spans="1:6" ht="12.75">
      <c r="A252">
        <v>8</v>
      </c>
      <c r="B252" t="s">
        <v>57</v>
      </c>
      <c r="C252" t="s">
        <v>10</v>
      </c>
      <c r="E252">
        <f t="shared" si="6"/>
        <v>0</v>
      </c>
      <c r="F252">
        <f t="shared" si="7"/>
        <v>6</v>
      </c>
    </row>
    <row r="253" spans="1:6" ht="12.75">
      <c r="A253">
        <v>9</v>
      </c>
      <c r="B253" t="s">
        <v>57</v>
      </c>
      <c r="E253">
        <f t="shared" si="6"/>
        <v>1</v>
      </c>
      <c r="F253">
        <f t="shared" si="7"/>
        <v>7</v>
      </c>
    </row>
    <row r="254" spans="1:6" ht="12.75">
      <c r="A254">
        <v>10</v>
      </c>
      <c r="B254" t="s">
        <v>57</v>
      </c>
      <c r="E254">
        <f t="shared" si="6"/>
        <v>1</v>
      </c>
      <c r="F254">
        <f t="shared" si="7"/>
        <v>8</v>
      </c>
    </row>
    <row r="255" spans="1:6" ht="12.75">
      <c r="A255">
        <v>11</v>
      </c>
      <c r="B255" t="s">
        <v>57</v>
      </c>
      <c r="C255" t="s">
        <v>16</v>
      </c>
      <c r="E255">
        <f t="shared" si="6"/>
        <v>0</v>
      </c>
      <c r="F255">
        <f t="shared" si="7"/>
        <v>8</v>
      </c>
    </row>
    <row r="256" spans="1:6" ht="12.75">
      <c r="A256">
        <v>12</v>
      </c>
      <c r="B256" t="s">
        <v>57</v>
      </c>
      <c r="E256">
        <f t="shared" si="6"/>
        <v>1</v>
      </c>
      <c r="F256">
        <f t="shared" si="7"/>
        <v>9</v>
      </c>
    </row>
    <row r="257" spans="1:6" ht="12.75">
      <c r="A257">
        <v>13</v>
      </c>
      <c r="B257" t="s">
        <v>57</v>
      </c>
      <c r="C257" t="s">
        <v>10</v>
      </c>
      <c r="E257">
        <f t="shared" si="6"/>
        <v>0</v>
      </c>
      <c r="F257">
        <f t="shared" si="7"/>
        <v>9</v>
      </c>
    </row>
    <row r="258" spans="1:6" ht="12.75">
      <c r="A258">
        <v>14</v>
      </c>
      <c r="B258" t="s">
        <v>57</v>
      </c>
      <c r="E258">
        <f t="shared" si="6"/>
        <v>1</v>
      </c>
      <c r="F258">
        <f t="shared" si="7"/>
        <v>10</v>
      </c>
    </row>
    <row r="259" spans="1:6" ht="12.75">
      <c r="A259">
        <v>15</v>
      </c>
      <c r="B259" t="s">
        <v>57</v>
      </c>
      <c r="E259">
        <f t="shared" si="6"/>
        <v>1</v>
      </c>
      <c r="F259">
        <f t="shared" si="7"/>
        <v>11</v>
      </c>
    </row>
    <row r="260" spans="1:6" ht="12.75">
      <c r="A260">
        <v>16</v>
      </c>
      <c r="B260" t="s">
        <v>57</v>
      </c>
      <c r="E260">
        <f t="shared" si="6"/>
        <v>1</v>
      </c>
      <c r="F260">
        <f t="shared" si="7"/>
        <v>12</v>
      </c>
    </row>
    <row r="261" spans="1:6" ht="12.75">
      <c r="A261">
        <v>17</v>
      </c>
      <c r="B261" t="s">
        <v>57</v>
      </c>
      <c r="C261" t="s">
        <v>10</v>
      </c>
      <c r="E261">
        <f t="shared" si="6"/>
        <v>0</v>
      </c>
      <c r="F261">
        <f t="shared" si="7"/>
        <v>12</v>
      </c>
    </row>
    <row r="262" spans="1:6" ht="12.75">
      <c r="A262">
        <v>18</v>
      </c>
      <c r="B262" t="s">
        <v>57</v>
      </c>
      <c r="E262">
        <f t="shared" si="6"/>
        <v>1</v>
      </c>
      <c r="F262">
        <f t="shared" si="7"/>
        <v>13</v>
      </c>
    </row>
    <row r="263" spans="1:6" ht="12.75">
      <c r="A263">
        <v>19</v>
      </c>
      <c r="B263" t="s">
        <v>57</v>
      </c>
      <c r="E263">
        <f t="shared" si="6"/>
        <v>1</v>
      </c>
      <c r="F263">
        <f t="shared" si="7"/>
        <v>14</v>
      </c>
    </row>
    <row r="264" spans="1:6" ht="12.75">
      <c r="A264">
        <v>20</v>
      </c>
      <c r="B264" t="s">
        <v>57</v>
      </c>
      <c r="E264">
        <f t="shared" si="6"/>
        <v>1</v>
      </c>
      <c r="F264">
        <f t="shared" si="7"/>
        <v>15</v>
      </c>
    </row>
    <row r="265" spans="1:6" ht="12.75">
      <c r="A265">
        <v>21</v>
      </c>
      <c r="B265" t="s">
        <v>57</v>
      </c>
      <c r="E265">
        <f t="shared" si="6"/>
        <v>1</v>
      </c>
      <c r="F265">
        <f t="shared" si="7"/>
        <v>16</v>
      </c>
    </row>
    <row r="266" spans="1:6" ht="12.75">
      <c r="A266">
        <v>22</v>
      </c>
      <c r="B266" t="s">
        <v>57</v>
      </c>
      <c r="E266">
        <f t="shared" si="6"/>
        <v>1</v>
      </c>
      <c r="F266">
        <f t="shared" si="7"/>
        <v>17</v>
      </c>
    </row>
    <row r="267" spans="1:6" ht="12.75">
      <c r="A267">
        <v>23</v>
      </c>
      <c r="B267" t="s">
        <v>57</v>
      </c>
      <c r="E267">
        <f aca="true" t="shared" si="8" ref="E267:E330">IF(C267="",1,0)</f>
        <v>1</v>
      </c>
      <c r="F267">
        <f aca="true" t="shared" si="9" ref="F267:F330">F266+E267</f>
        <v>18</v>
      </c>
    </row>
    <row r="268" spans="1:6" ht="12.75">
      <c r="A268">
        <v>24</v>
      </c>
      <c r="B268" t="s">
        <v>57</v>
      </c>
      <c r="C268" t="s">
        <v>10</v>
      </c>
      <c r="E268">
        <f t="shared" si="8"/>
        <v>0</v>
      </c>
      <c r="F268">
        <f t="shared" si="9"/>
        <v>18</v>
      </c>
    </row>
    <row r="269" spans="1:6" ht="12.75">
      <c r="A269">
        <v>25</v>
      </c>
      <c r="B269" t="s">
        <v>57</v>
      </c>
      <c r="E269">
        <f t="shared" si="8"/>
        <v>1</v>
      </c>
      <c r="F269">
        <f t="shared" si="9"/>
        <v>19</v>
      </c>
    </row>
    <row r="270" spans="1:6" ht="12.75">
      <c r="A270">
        <v>26</v>
      </c>
      <c r="B270" t="s">
        <v>57</v>
      </c>
      <c r="E270">
        <f t="shared" si="8"/>
        <v>1</v>
      </c>
      <c r="F270">
        <f t="shared" si="9"/>
        <v>20</v>
      </c>
    </row>
    <row r="271" spans="1:6" ht="12.75">
      <c r="A271">
        <v>27</v>
      </c>
      <c r="B271" t="s">
        <v>57</v>
      </c>
      <c r="C271" t="s">
        <v>12</v>
      </c>
      <c r="E271">
        <f t="shared" si="8"/>
        <v>0</v>
      </c>
      <c r="F271">
        <f t="shared" si="9"/>
        <v>20</v>
      </c>
    </row>
    <row r="272" spans="1:6" ht="12.75">
      <c r="A272">
        <v>28</v>
      </c>
      <c r="B272" t="s">
        <v>57</v>
      </c>
      <c r="E272">
        <f t="shared" si="8"/>
        <v>1</v>
      </c>
      <c r="F272">
        <f t="shared" si="9"/>
        <v>21</v>
      </c>
    </row>
    <row r="273" spans="1:6" ht="12.75">
      <c r="A273">
        <v>29</v>
      </c>
      <c r="B273" t="s">
        <v>57</v>
      </c>
      <c r="E273">
        <f t="shared" si="8"/>
        <v>1</v>
      </c>
      <c r="F273">
        <f t="shared" si="9"/>
        <v>22</v>
      </c>
    </row>
    <row r="274" spans="1:6" ht="12.75">
      <c r="A274">
        <v>30</v>
      </c>
      <c r="B274" t="s">
        <v>57</v>
      </c>
      <c r="C274" t="s">
        <v>26</v>
      </c>
      <c r="D274" t="s">
        <v>12</v>
      </c>
      <c r="E274">
        <f t="shared" si="8"/>
        <v>0</v>
      </c>
      <c r="F274">
        <f t="shared" si="9"/>
        <v>22</v>
      </c>
    </row>
    <row r="275" spans="1:6" ht="12.75">
      <c r="A275">
        <v>31</v>
      </c>
      <c r="B275" t="s">
        <v>57</v>
      </c>
      <c r="E275">
        <f t="shared" si="8"/>
        <v>1</v>
      </c>
      <c r="F275">
        <f t="shared" si="9"/>
        <v>23</v>
      </c>
    </row>
    <row r="276" spans="1:6" ht="12.75">
      <c r="A276">
        <v>32</v>
      </c>
      <c r="B276" t="s">
        <v>57</v>
      </c>
      <c r="E276">
        <f t="shared" si="8"/>
        <v>1</v>
      </c>
      <c r="F276">
        <f t="shared" si="9"/>
        <v>24</v>
      </c>
    </row>
    <row r="277" spans="1:6" ht="12.75">
      <c r="A277">
        <v>33</v>
      </c>
      <c r="B277" t="s">
        <v>57</v>
      </c>
      <c r="C277" t="s">
        <v>16</v>
      </c>
      <c r="E277">
        <f t="shared" si="8"/>
        <v>0</v>
      </c>
      <c r="F277">
        <f t="shared" si="9"/>
        <v>24</v>
      </c>
    </row>
    <row r="278" spans="1:6" ht="12.75">
      <c r="A278">
        <v>34</v>
      </c>
      <c r="B278" t="s">
        <v>57</v>
      </c>
      <c r="E278">
        <f t="shared" si="8"/>
        <v>1</v>
      </c>
      <c r="F278">
        <f t="shared" si="9"/>
        <v>25</v>
      </c>
    </row>
    <row r="279" spans="1:6" ht="12.75">
      <c r="A279">
        <v>35</v>
      </c>
      <c r="B279" t="s">
        <v>57</v>
      </c>
      <c r="E279">
        <f t="shared" si="8"/>
        <v>1</v>
      </c>
      <c r="F279">
        <f t="shared" si="9"/>
        <v>26</v>
      </c>
    </row>
    <row r="280" spans="1:6" ht="12.75">
      <c r="A280">
        <v>36</v>
      </c>
      <c r="B280" t="s">
        <v>57</v>
      </c>
      <c r="E280">
        <f t="shared" si="8"/>
        <v>1</v>
      </c>
      <c r="F280">
        <f t="shared" si="9"/>
        <v>27</v>
      </c>
    </row>
    <row r="281" spans="1:6" ht="12.75">
      <c r="A281">
        <v>37</v>
      </c>
      <c r="B281" t="s">
        <v>57</v>
      </c>
      <c r="E281">
        <f t="shared" si="8"/>
        <v>1</v>
      </c>
      <c r="F281">
        <f t="shared" si="9"/>
        <v>28</v>
      </c>
    </row>
    <row r="282" spans="1:6" ht="12.75">
      <c r="A282">
        <v>38</v>
      </c>
      <c r="B282" t="s">
        <v>57</v>
      </c>
      <c r="E282">
        <f t="shared" si="8"/>
        <v>1</v>
      </c>
      <c r="F282">
        <f t="shared" si="9"/>
        <v>29</v>
      </c>
    </row>
    <row r="283" spans="1:6" ht="12.75">
      <c r="A283">
        <v>39</v>
      </c>
      <c r="B283" t="s">
        <v>57</v>
      </c>
      <c r="E283">
        <f t="shared" si="8"/>
        <v>1</v>
      </c>
      <c r="F283">
        <f t="shared" si="9"/>
        <v>30</v>
      </c>
    </row>
    <row r="284" spans="1:6" ht="12.75">
      <c r="A284">
        <v>40</v>
      </c>
      <c r="B284" t="s">
        <v>57</v>
      </c>
      <c r="E284">
        <f t="shared" si="8"/>
        <v>1</v>
      </c>
      <c r="F284">
        <f t="shared" si="9"/>
        <v>31</v>
      </c>
    </row>
    <row r="285" spans="1:6" ht="12.75">
      <c r="A285">
        <v>41</v>
      </c>
      <c r="B285" t="s">
        <v>57</v>
      </c>
      <c r="E285">
        <f t="shared" si="8"/>
        <v>1</v>
      </c>
      <c r="F285">
        <f t="shared" si="9"/>
        <v>32</v>
      </c>
    </row>
    <row r="286" spans="1:6" ht="12.75">
      <c r="A286">
        <v>42</v>
      </c>
      <c r="B286" t="s">
        <v>57</v>
      </c>
      <c r="E286">
        <f t="shared" si="8"/>
        <v>1</v>
      </c>
      <c r="F286">
        <f t="shared" si="9"/>
        <v>33</v>
      </c>
    </row>
    <row r="287" spans="1:6" ht="12.75">
      <c r="A287">
        <v>43</v>
      </c>
      <c r="B287" t="s">
        <v>57</v>
      </c>
      <c r="C287" t="s">
        <v>10</v>
      </c>
      <c r="E287">
        <f t="shared" si="8"/>
        <v>0</v>
      </c>
      <c r="F287">
        <f t="shared" si="9"/>
        <v>33</v>
      </c>
    </row>
    <row r="288" spans="1:6" ht="12.75">
      <c r="A288">
        <v>44</v>
      </c>
      <c r="B288" t="s">
        <v>57</v>
      </c>
      <c r="E288">
        <f t="shared" si="8"/>
        <v>1</v>
      </c>
      <c r="F288">
        <f t="shared" si="9"/>
        <v>34</v>
      </c>
    </row>
    <row r="289" spans="1:6" ht="12.75">
      <c r="A289">
        <v>45</v>
      </c>
      <c r="B289" t="s">
        <v>57</v>
      </c>
      <c r="C289" t="s">
        <v>10</v>
      </c>
      <c r="E289">
        <f t="shared" si="8"/>
        <v>0</v>
      </c>
      <c r="F289">
        <f t="shared" si="9"/>
        <v>34</v>
      </c>
    </row>
    <row r="290" spans="1:6" ht="12.75">
      <c r="A290">
        <v>46</v>
      </c>
      <c r="B290" t="s">
        <v>57</v>
      </c>
      <c r="E290">
        <f t="shared" si="8"/>
        <v>1</v>
      </c>
      <c r="F290">
        <f t="shared" si="9"/>
        <v>35</v>
      </c>
    </row>
    <row r="291" spans="1:6" ht="12.75">
      <c r="A291">
        <v>47</v>
      </c>
      <c r="B291" t="s">
        <v>57</v>
      </c>
      <c r="E291">
        <f t="shared" si="8"/>
        <v>1</v>
      </c>
      <c r="F291">
        <f t="shared" si="9"/>
        <v>36</v>
      </c>
    </row>
    <row r="292" spans="1:6" ht="12.75">
      <c r="A292">
        <v>48</v>
      </c>
      <c r="B292" t="s">
        <v>57</v>
      </c>
      <c r="E292">
        <f t="shared" si="8"/>
        <v>1</v>
      </c>
      <c r="F292">
        <f t="shared" si="9"/>
        <v>37</v>
      </c>
    </row>
    <row r="293" spans="1:6" ht="12.75">
      <c r="A293">
        <v>49</v>
      </c>
      <c r="B293" t="s">
        <v>57</v>
      </c>
      <c r="E293">
        <f t="shared" si="8"/>
        <v>1</v>
      </c>
      <c r="F293">
        <f t="shared" si="9"/>
        <v>38</v>
      </c>
    </row>
    <row r="294" spans="1:6" ht="12.75">
      <c r="A294">
        <v>50</v>
      </c>
      <c r="B294" t="s">
        <v>57</v>
      </c>
      <c r="E294">
        <f t="shared" si="8"/>
        <v>1</v>
      </c>
      <c r="F294">
        <f t="shared" si="9"/>
        <v>39</v>
      </c>
    </row>
    <row r="295" spans="1:6" ht="12.75">
      <c r="A295">
        <v>51</v>
      </c>
      <c r="B295" t="s">
        <v>57</v>
      </c>
      <c r="E295">
        <f t="shared" si="8"/>
        <v>1</v>
      </c>
      <c r="F295">
        <f t="shared" si="9"/>
        <v>40</v>
      </c>
    </row>
    <row r="296" spans="1:6" ht="12.75">
      <c r="A296">
        <v>52</v>
      </c>
      <c r="B296" t="s">
        <v>57</v>
      </c>
      <c r="E296">
        <f t="shared" si="8"/>
        <v>1</v>
      </c>
      <c r="F296">
        <f t="shared" si="9"/>
        <v>41</v>
      </c>
    </row>
    <row r="297" spans="1:6" ht="12.75">
      <c r="A297">
        <v>53</v>
      </c>
      <c r="B297" t="s">
        <v>57</v>
      </c>
      <c r="E297">
        <f t="shared" si="8"/>
        <v>1</v>
      </c>
      <c r="F297">
        <f t="shared" si="9"/>
        <v>42</v>
      </c>
    </row>
    <row r="298" spans="1:6" ht="12.75">
      <c r="A298">
        <v>54</v>
      </c>
      <c r="B298" t="s">
        <v>57</v>
      </c>
      <c r="E298">
        <f t="shared" si="8"/>
        <v>1</v>
      </c>
      <c r="F298">
        <f t="shared" si="9"/>
        <v>43</v>
      </c>
    </row>
    <row r="299" spans="1:6" ht="12.75">
      <c r="A299">
        <v>55</v>
      </c>
      <c r="B299" t="s">
        <v>57</v>
      </c>
      <c r="E299">
        <f t="shared" si="8"/>
        <v>1</v>
      </c>
      <c r="F299">
        <f t="shared" si="9"/>
        <v>44</v>
      </c>
    </row>
    <row r="300" spans="1:6" ht="12.75">
      <c r="A300">
        <v>56</v>
      </c>
      <c r="B300" t="s">
        <v>57</v>
      </c>
      <c r="E300">
        <f t="shared" si="8"/>
        <v>1</v>
      </c>
      <c r="F300">
        <f t="shared" si="9"/>
        <v>45</v>
      </c>
    </row>
    <row r="301" spans="1:6" ht="12.75">
      <c r="A301">
        <v>57</v>
      </c>
      <c r="B301" t="s">
        <v>57</v>
      </c>
      <c r="C301" t="s">
        <v>16</v>
      </c>
      <c r="E301">
        <f t="shared" si="8"/>
        <v>0</v>
      </c>
      <c r="F301">
        <f t="shared" si="9"/>
        <v>45</v>
      </c>
    </row>
    <row r="302" spans="1:6" ht="12.75">
      <c r="A302">
        <v>58</v>
      </c>
      <c r="B302" t="s">
        <v>57</v>
      </c>
      <c r="C302" t="s">
        <v>10</v>
      </c>
      <c r="E302">
        <f t="shared" si="8"/>
        <v>0</v>
      </c>
      <c r="F302">
        <f t="shared" si="9"/>
        <v>45</v>
      </c>
    </row>
    <row r="303" spans="1:6" ht="12.75">
      <c r="A303">
        <v>59</v>
      </c>
      <c r="B303" t="s">
        <v>57</v>
      </c>
      <c r="E303">
        <f t="shared" si="8"/>
        <v>1</v>
      </c>
      <c r="F303">
        <f t="shared" si="9"/>
        <v>46</v>
      </c>
    </row>
    <row r="304" spans="1:6" ht="12.75">
      <c r="A304">
        <v>60</v>
      </c>
      <c r="B304" t="s">
        <v>57</v>
      </c>
      <c r="E304">
        <f t="shared" si="8"/>
        <v>1</v>
      </c>
      <c r="F304">
        <f t="shared" si="9"/>
        <v>47</v>
      </c>
    </row>
    <row r="305" spans="1:6" ht="12.75">
      <c r="A305">
        <v>61</v>
      </c>
      <c r="B305" t="s">
        <v>57</v>
      </c>
      <c r="E305">
        <f t="shared" si="8"/>
        <v>1</v>
      </c>
      <c r="F305">
        <f t="shared" si="9"/>
        <v>48</v>
      </c>
    </row>
    <row r="306" spans="1:6" ht="12.75">
      <c r="A306">
        <v>62</v>
      </c>
      <c r="B306" t="s">
        <v>57</v>
      </c>
      <c r="E306">
        <f t="shared" si="8"/>
        <v>1</v>
      </c>
      <c r="F306">
        <f t="shared" si="9"/>
        <v>49</v>
      </c>
    </row>
    <row r="307" spans="1:6" ht="12.75">
      <c r="A307">
        <v>63</v>
      </c>
      <c r="B307" t="s">
        <v>57</v>
      </c>
      <c r="E307">
        <f t="shared" si="8"/>
        <v>1</v>
      </c>
      <c r="F307">
        <f t="shared" si="9"/>
        <v>50</v>
      </c>
    </row>
    <row r="308" spans="1:6" ht="12.75">
      <c r="A308">
        <v>64</v>
      </c>
      <c r="B308" t="s">
        <v>57</v>
      </c>
      <c r="E308">
        <f t="shared" si="8"/>
        <v>1</v>
      </c>
      <c r="F308">
        <f t="shared" si="9"/>
        <v>51</v>
      </c>
    </row>
    <row r="309" spans="1:6" ht="12.75">
      <c r="A309">
        <v>65</v>
      </c>
      <c r="B309" t="s">
        <v>57</v>
      </c>
      <c r="E309">
        <f t="shared" si="8"/>
        <v>1</v>
      </c>
      <c r="F309">
        <f t="shared" si="9"/>
        <v>52</v>
      </c>
    </row>
    <row r="310" spans="1:6" ht="12.75">
      <c r="A310">
        <v>66</v>
      </c>
      <c r="B310" t="s">
        <v>57</v>
      </c>
      <c r="E310">
        <f t="shared" si="8"/>
        <v>1</v>
      </c>
      <c r="F310">
        <f t="shared" si="9"/>
        <v>53</v>
      </c>
    </row>
    <row r="311" spans="1:6" ht="12.75">
      <c r="A311">
        <v>67</v>
      </c>
      <c r="B311" t="s">
        <v>57</v>
      </c>
      <c r="E311">
        <f t="shared" si="8"/>
        <v>1</v>
      </c>
      <c r="F311">
        <f t="shared" si="9"/>
        <v>54</v>
      </c>
    </row>
    <row r="312" spans="1:6" ht="12.75">
      <c r="A312">
        <v>68</v>
      </c>
      <c r="B312" t="s">
        <v>57</v>
      </c>
      <c r="C312" t="s">
        <v>10</v>
      </c>
      <c r="E312">
        <f t="shared" si="8"/>
        <v>0</v>
      </c>
      <c r="F312">
        <f t="shared" si="9"/>
        <v>54</v>
      </c>
    </row>
    <row r="313" spans="1:6" ht="12.75">
      <c r="A313">
        <v>69</v>
      </c>
      <c r="B313" t="s">
        <v>57</v>
      </c>
      <c r="C313" t="s">
        <v>10</v>
      </c>
      <c r="E313">
        <f t="shared" si="8"/>
        <v>0</v>
      </c>
      <c r="F313">
        <f t="shared" si="9"/>
        <v>54</v>
      </c>
    </row>
    <row r="314" spans="1:6" ht="12.75">
      <c r="A314">
        <v>70</v>
      </c>
      <c r="B314" t="s">
        <v>57</v>
      </c>
      <c r="C314" t="s">
        <v>16</v>
      </c>
      <c r="E314">
        <f t="shared" si="8"/>
        <v>0</v>
      </c>
      <c r="F314">
        <f t="shared" si="9"/>
        <v>54</v>
      </c>
    </row>
    <row r="315" spans="1:6" ht="12.75">
      <c r="A315">
        <v>71</v>
      </c>
      <c r="B315" t="s">
        <v>57</v>
      </c>
      <c r="E315">
        <f t="shared" si="8"/>
        <v>1</v>
      </c>
      <c r="F315">
        <f t="shared" si="9"/>
        <v>55</v>
      </c>
    </row>
    <row r="316" spans="1:6" ht="12.75">
      <c r="A316">
        <v>72</v>
      </c>
      <c r="B316" t="s">
        <v>57</v>
      </c>
      <c r="E316">
        <f t="shared" si="8"/>
        <v>1</v>
      </c>
      <c r="F316">
        <f t="shared" si="9"/>
        <v>56</v>
      </c>
    </row>
    <row r="317" spans="1:6" ht="12.75">
      <c r="A317">
        <v>73</v>
      </c>
      <c r="B317" t="s">
        <v>57</v>
      </c>
      <c r="C317" t="s">
        <v>27</v>
      </c>
      <c r="D317" t="s">
        <v>14</v>
      </c>
      <c r="E317">
        <f t="shared" si="8"/>
        <v>0</v>
      </c>
      <c r="F317">
        <f t="shared" si="9"/>
        <v>56</v>
      </c>
    </row>
    <row r="318" spans="1:6" ht="12.75">
      <c r="A318">
        <v>74</v>
      </c>
      <c r="B318" t="s">
        <v>57</v>
      </c>
      <c r="E318">
        <f t="shared" si="8"/>
        <v>1</v>
      </c>
      <c r="F318">
        <f t="shared" si="9"/>
        <v>57</v>
      </c>
    </row>
    <row r="319" spans="1:6" ht="12.75">
      <c r="A319">
        <v>75</v>
      </c>
      <c r="B319" t="s">
        <v>57</v>
      </c>
      <c r="E319">
        <f t="shared" si="8"/>
        <v>1</v>
      </c>
      <c r="F319">
        <f t="shared" si="9"/>
        <v>58</v>
      </c>
    </row>
    <row r="320" spans="1:6" ht="12.75">
      <c r="A320">
        <v>76</v>
      </c>
      <c r="B320" t="s">
        <v>57</v>
      </c>
      <c r="E320">
        <f t="shared" si="8"/>
        <v>1</v>
      </c>
      <c r="F320">
        <f t="shared" si="9"/>
        <v>59</v>
      </c>
    </row>
    <row r="321" spans="1:6" ht="12.75">
      <c r="A321">
        <v>77</v>
      </c>
      <c r="B321" t="s">
        <v>57</v>
      </c>
      <c r="E321">
        <f t="shared" si="8"/>
        <v>1</v>
      </c>
      <c r="F321">
        <f t="shared" si="9"/>
        <v>60</v>
      </c>
    </row>
    <row r="322" spans="1:6" ht="12.75">
      <c r="A322">
        <v>78</v>
      </c>
      <c r="B322" t="s">
        <v>57</v>
      </c>
      <c r="E322">
        <f t="shared" si="8"/>
        <v>1</v>
      </c>
      <c r="F322">
        <f t="shared" si="9"/>
        <v>61</v>
      </c>
    </row>
    <row r="323" spans="1:6" ht="12.75">
      <c r="A323">
        <v>79</v>
      </c>
      <c r="B323" t="s">
        <v>57</v>
      </c>
      <c r="C323" t="s">
        <v>16</v>
      </c>
      <c r="E323">
        <f t="shared" si="8"/>
        <v>0</v>
      </c>
      <c r="F323">
        <f t="shared" si="9"/>
        <v>61</v>
      </c>
    </row>
    <row r="324" spans="1:6" ht="12.75">
      <c r="A324">
        <v>80</v>
      </c>
      <c r="B324" t="s">
        <v>57</v>
      </c>
      <c r="E324">
        <f t="shared" si="8"/>
        <v>1</v>
      </c>
      <c r="F324">
        <f t="shared" si="9"/>
        <v>62</v>
      </c>
    </row>
    <row r="325" spans="1:6" ht="12.75">
      <c r="A325">
        <v>81</v>
      </c>
      <c r="B325" t="s">
        <v>57</v>
      </c>
      <c r="E325">
        <f t="shared" si="8"/>
        <v>1</v>
      </c>
      <c r="F325">
        <f t="shared" si="9"/>
        <v>63</v>
      </c>
    </row>
    <row r="326" spans="1:6" ht="12.75">
      <c r="A326">
        <v>82</v>
      </c>
      <c r="B326" t="s">
        <v>57</v>
      </c>
      <c r="E326">
        <f t="shared" si="8"/>
        <v>1</v>
      </c>
      <c r="F326">
        <f t="shared" si="9"/>
        <v>64</v>
      </c>
    </row>
    <row r="327" spans="1:6" ht="12.75">
      <c r="A327">
        <v>83</v>
      </c>
      <c r="B327" t="s">
        <v>57</v>
      </c>
      <c r="E327">
        <f t="shared" si="8"/>
        <v>1</v>
      </c>
      <c r="F327">
        <f t="shared" si="9"/>
        <v>65</v>
      </c>
    </row>
    <row r="328" spans="1:6" ht="12.75">
      <c r="A328">
        <v>84</v>
      </c>
      <c r="B328" t="s">
        <v>57</v>
      </c>
      <c r="C328" t="s">
        <v>10</v>
      </c>
      <c r="E328">
        <f t="shared" si="8"/>
        <v>0</v>
      </c>
      <c r="F328">
        <f t="shared" si="9"/>
        <v>65</v>
      </c>
    </row>
    <row r="329" spans="1:6" ht="12.75">
      <c r="A329">
        <v>85</v>
      </c>
      <c r="B329" t="s">
        <v>57</v>
      </c>
      <c r="E329">
        <f t="shared" si="8"/>
        <v>1</v>
      </c>
      <c r="F329">
        <f t="shared" si="9"/>
        <v>66</v>
      </c>
    </row>
    <row r="330" spans="1:6" ht="12.75">
      <c r="A330">
        <v>86</v>
      </c>
      <c r="B330" t="s">
        <v>57</v>
      </c>
      <c r="E330">
        <f t="shared" si="8"/>
        <v>1</v>
      </c>
      <c r="F330">
        <f t="shared" si="9"/>
        <v>67</v>
      </c>
    </row>
    <row r="331" spans="1:6" ht="12.75">
      <c r="A331">
        <v>87</v>
      </c>
      <c r="B331" t="s">
        <v>57</v>
      </c>
      <c r="E331">
        <f aca="true" t="shared" si="10" ref="E331:E394">IF(C331="",1,0)</f>
        <v>1</v>
      </c>
      <c r="F331">
        <f aca="true" t="shared" si="11" ref="F331:F394">F330+E331</f>
        <v>68</v>
      </c>
    </row>
    <row r="332" spans="1:6" ht="12.75">
      <c r="A332">
        <v>88</v>
      </c>
      <c r="B332" t="s">
        <v>57</v>
      </c>
      <c r="C332" t="s">
        <v>26</v>
      </c>
      <c r="D332" t="s">
        <v>10</v>
      </c>
      <c r="E332">
        <f t="shared" si="10"/>
        <v>0</v>
      </c>
      <c r="F332">
        <f t="shared" si="11"/>
        <v>68</v>
      </c>
    </row>
    <row r="333" spans="1:6" ht="12.75">
      <c r="A333">
        <v>89</v>
      </c>
      <c r="B333" t="s">
        <v>57</v>
      </c>
      <c r="E333">
        <f t="shared" si="10"/>
        <v>1</v>
      </c>
      <c r="F333">
        <f t="shared" si="11"/>
        <v>69</v>
      </c>
    </row>
    <row r="334" spans="1:6" ht="12.75">
      <c r="A334">
        <v>90</v>
      </c>
      <c r="B334" t="s">
        <v>57</v>
      </c>
      <c r="E334">
        <f t="shared" si="10"/>
        <v>1</v>
      </c>
      <c r="F334">
        <f t="shared" si="11"/>
        <v>70</v>
      </c>
    </row>
    <row r="335" spans="1:6" ht="12.75">
      <c r="A335">
        <v>91</v>
      </c>
      <c r="B335" t="s">
        <v>57</v>
      </c>
      <c r="E335">
        <f t="shared" si="10"/>
        <v>1</v>
      </c>
      <c r="F335">
        <f t="shared" si="11"/>
        <v>71</v>
      </c>
    </row>
    <row r="336" spans="1:6" ht="12.75">
      <c r="A336">
        <v>92</v>
      </c>
      <c r="B336" t="s">
        <v>57</v>
      </c>
      <c r="C336" t="s">
        <v>16</v>
      </c>
      <c r="E336">
        <f t="shared" si="10"/>
        <v>0</v>
      </c>
      <c r="F336">
        <f t="shared" si="11"/>
        <v>71</v>
      </c>
    </row>
    <row r="337" spans="1:6" ht="12.75">
      <c r="A337">
        <v>93</v>
      </c>
      <c r="B337" t="s">
        <v>57</v>
      </c>
      <c r="E337">
        <f t="shared" si="10"/>
        <v>1</v>
      </c>
      <c r="F337">
        <f t="shared" si="11"/>
        <v>72</v>
      </c>
    </row>
    <row r="338" spans="1:6" ht="12.75">
      <c r="A338">
        <v>94</v>
      </c>
      <c r="B338" t="s">
        <v>57</v>
      </c>
      <c r="E338">
        <f t="shared" si="10"/>
        <v>1</v>
      </c>
      <c r="F338">
        <f t="shared" si="11"/>
        <v>73</v>
      </c>
    </row>
    <row r="339" spans="1:6" ht="12.75">
      <c r="A339">
        <v>95</v>
      </c>
      <c r="B339" t="s">
        <v>57</v>
      </c>
      <c r="E339">
        <f t="shared" si="10"/>
        <v>1</v>
      </c>
      <c r="F339">
        <f t="shared" si="11"/>
        <v>74</v>
      </c>
    </row>
    <row r="340" spans="1:6" ht="12.75">
      <c r="A340">
        <v>96</v>
      </c>
      <c r="B340" t="s">
        <v>57</v>
      </c>
      <c r="E340">
        <f t="shared" si="10"/>
        <v>1</v>
      </c>
      <c r="F340">
        <f t="shared" si="11"/>
        <v>75</v>
      </c>
    </row>
    <row r="341" spans="1:6" ht="12.75">
      <c r="A341">
        <v>97</v>
      </c>
      <c r="B341" t="s">
        <v>57</v>
      </c>
      <c r="C341" t="s">
        <v>16</v>
      </c>
      <c r="E341">
        <f t="shared" si="10"/>
        <v>0</v>
      </c>
      <c r="F341">
        <f t="shared" si="11"/>
        <v>75</v>
      </c>
    </row>
    <row r="342" spans="1:6" ht="12.75">
      <c r="A342">
        <v>98</v>
      </c>
      <c r="B342" t="s">
        <v>57</v>
      </c>
      <c r="C342" t="s">
        <v>10</v>
      </c>
      <c r="E342">
        <f t="shared" si="10"/>
        <v>0</v>
      </c>
      <c r="F342">
        <f t="shared" si="11"/>
        <v>75</v>
      </c>
    </row>
    <row r="343" spans="1:6" ht="12.75">
      <c r="A343">
        <v>99</v>
      </c>
      <c r="B343" t="s">
        <v>57</v>
      </c>
      <c r="E343">
        <f t="shared" si="10"/>
        <v>1</v>
      </c>
      <c r="F343">
        <f t="shared" si="11"/>
        <v>76</v>
      </c>
    </row>
    <row r="344" spans="1:6" ht="12.75">
      <c r="A344">
        <v>100</v>
      </c>
      <c r="B344" t="s">
        <v>57</v>
      </c>
      <c r="E344">
        <f t="shared" si="10"/>
        <v>1</v>
      </c>
      <c r="F344">
        <f t="shared" si="11"/>
        <v>77</v>
      </c>
    </row>
    <row r="345" spans="1:6" ht="12.75">
      <c r="A345">
        <v>101</v>
      </c>
      <c r="B345" t="s">
        <v>57</v>
      </c>
      <c r="C345" t="s">
        <v>16</v>
      </c>
      <c r="E345">
        <f t="shared" si="10"/>
        <v>0</v>
      </c>
      <c r="F345">
        <f t="shared" si="11"/>
        <v>77</v>
      </c>
    </row>
    <row r="346" spans="1:6" ht="12.75">
      <c r="A346">
        <v>102</v>
      </c>
      <c r="B346" t="s">
        <v>57</v>
      </c>
      <c r="E346">
        <f t="shared" si="10"/>
        <v>1</v>
      </c>
      <c r="F346">
        <f t="shared" si="11"/>
        <v>78</v>
      </c>
    </row>
    <row r="347" spans="1:6" ht="12.75">
      <c r="A347">
        <v>103</v>
      </c>
      <c r="B347" t="s">
        <v>57</v>
      </c>
      <c r="E347">
        <f t="shared" si="10"/>
        <v>1</v>
      </c>
      <c r="F347">
        <f t="shared" si="11"/>
        <v>79</v>
      </c>
    </row>
    <row r="348" spans="1:6" ht="12.75">
      <c r="A348">
        <v>104</v>
      </c>
      <c r="B348" t="s">
        <v>57</v>
      </c>
      <c r="E348">
        <f t="shared" si="10"/>
        <v>1</v>
      </c>
      <c r="F348">
        <f t="shared" si="11"/>
        <v>80</v>
      </c>
    </row>
    <row r="349" spans="1:6" ht="12.75">
      <c r="A349">
        <v>105</v>
      </c>
      <c r="B349" t="s">
        <v>57</v>
      </c>
      <c r="E349">
        <f t="shared" si="10"/>
        <v>1</v>
      </c>
      <c r="F349">
        <f t="shared" si="11"/>
        <v>81</v>
      </c>
    </row>
    <row r="350" spans="1:6" ht="12.75">
      <c r="A350">
        <v>106</v>
      </c>
      <c r="B350" t="s">
        <v>57</v>
      </c>
      <c r="E350">
        <f t="shared" si="10"/>
        <v>1</v>
      </c>
      <c r="F350">
        <f t="shared" si="11"/>
        <v>82</v>
      </c>
    </row>
    <row r="351" spans="1:6" ht="12.75">
      <c r="A351">
        <v>107</v>
      </c>
      <c r="B351" t="s">
        <v>57</v>
      </c>
      <c r="E351">
        <f t="shared" si="10"/>
        <v>1</v>
      </c>
      <c r="F351">
        <f t="shared" si="11"/>
        <v>83</v>
      </c>
    </row>
    <row r="352" spans="1:6" ht="12.75">
      <c r="A352">
        <v>108</v>
      </c>
      <c r="B352" t="s">
        <v>57</v>
      </c>
      <c r="E352">
        <f t="shared" si="10"/>
        <v>1</v>
      </c>
      <c r="F352">
        <f t="shared" si="11"/>
        <v>84</v>
      </c>
    </row>
    <row r="353" spans="1:6" ht="12.75">
      <c r="A353">
        <v>109</v>
      </c>
      <c r="B353" t="s">
        <v>57</v>
      </c>
      <c r="C353" t="s">
        <v>10</v>
      </c>
      <c r="E353">
        <f t="shared" si="10"/>
        <v>0</v>
      </c>
      <c r="F353">
        <f t="shared" si="11"/>
        <v>84</v>
      </c>
    </row>
    <row r="354" spans="1:6" ht="12.75">
      <c r="A354">
        <v>110</v>
      </c>
      <c r="B354" t="s">
        <v>57</v>
      </c>
      <c r="E354">
        <f t="shared" si="10"/>
        <v>1</v>
      </c>
      <c r="F354">
        <f t="shared" si="11"/>
        <v>85</v>
      </c>
    </row>
    <row r="355" spans="1:6" ht="12.75">
      <c r="A355">
        <v>111</v>
      </c>
      <c r="B355" t="s">
        <v>57</v>
      </c>
      <c r="C355" t="s">
        <v>16</v>
      </c>
      <c r="E355">
        <f t="shared" si="10"/>
        <v>0</v>
      </c>
      <c r="F355">
        <f t="shared" si="11"/>
        <v>85</v>
      </c>
    </row>
    <row r="356" spans="1:6" ht="12.75">
      <c r="A356">
        <v>112</v>
      </c>
      <c r="B356" t="s">
        <v>57</v>
      </c>
      <c r="E356">
        <f t="shared" si="10"/>
        <v>1</v>
      </c>
      <c r="F356">
        <f t="shared" si="11"/>
        <v>86</v>
      </c>
    </row>
    <row r="357" spans="1:6" ht="12.75">
      <c r="A357">
        <v>113</v>
      </c>
      <c r="B357" t="s">
        <v>57</v>
      </c>
      <c r="E357">
        <f t="shared" si="10"/>
        <v>1</v>
      </c>
      <c r="F357">
        <f t="shared" si="11"/>
        <v>87</v>
      </c>
    </row>
    <row r="358" spans="1:6" ht="12.75">
      <c r="A358">
        <v>114</v>
      </c>
      <c r="B358" t="s">
        <v>57</v>
      </c>
      <c r="C358" t="s">
        <v>16</v>
      </c>
      <c r="E358">
        <f t="shared" si="10"/>
        <v>0</v>
      </c>
      <c r="F358">
        <f t="shared" si="11"/>
        <v>87</v>
      </c>
    </row>
    <row r="359" spans="1:6" ht="12.75">
      <c r="A359">
        <v>115</v>
      </c>
      <c r="B359" t="s">
        <v>57</v>
      </c>
      <c r="E359">
        <f t="shared" si="10"/>
        <v>1</v>
      </c>
      <c r="F359">
        <f t="shared" si="11"/>
        <v>88</v>
      </c>
    </row>
    <row r="360" spans="1:6" ht="12.75">
      <c r="A360">
        <v>116</v>
      </c>
      <c r="B360" t="s">
        <v>57</v>
      </c>
      <c r="E360">
        <f t="shared" si="10"/>
        <v>1</v>
      </c>
      <c r="F360">
        <f t="shared" si="11"/>
        <v>89</v>
      </c>
    </row>
    <row r="361" spans="1:6" ht="12.75">
      <c r="A361">
        <v>117</v>
      </c>
      <c r="B361" t="s">
        <v>57</v>
      </c>
      <c r="E361">
        <f t="shared" si="10"/>
        <v>1</v>
      </c>
      <c r="F361">
        <f t="shared" si="11"/>
        <v>90</v>
      </c>
    </row>
    <row r="362" spans="1:6" ht="12.75">
      <c r="A362">
        <v>118</v>
      </c>
      <c r="B362" t="s">
        <v>57</v>
      </c>
      <c r="E362">
        <f t="shared" si="10"/>
        <v>1</v>
      </c>
      <c r="F362">
        <f t="shared" si="11"/>
        <v>91</v>
      </c>
    </row>
    <row r="363" ht="12.75">
      <c r="B363" t="s">
        <v>100</v>
      </c>
    </row>
    <row r="364" ht="12.75">
      <c r="B364" t="s">
        <v>105</v>
      </c>
    </row>
    <row r="367" ht="12.75">
      <c r="B367" t="s">
        <v>18</v>
      </c>
    </row>
    <row r="368" ht="12.75">
      <c r="B368" t="s">
        <v>103</v>
      </c>
    </row>
    <row r="369" ht="12.75">
      <c r="B369" t="s">
        <v>100</v>
      </c>
    </row>
    <row r="370" spans="1:6" ht="12.75">
      <c r="A370">
        <v>1</v>
      </c>
      <c r="B370" t="s">
        <v>57</v>
      </c>
      <c r="E370">
        <f t="shared" si="10"/>
        <v>1</v>
      </c>
      <c r="F370">
        <f t="shared" si="11"/>
        <v>1</v>
      </c>
    </row>
    <row r="371" spans="1:6" ht="12.75">
      <c r="A371">
        <v>2</v>
      </c>
      <c r="B371" t="s">
        <v>57</v>
      </c>
      <c r="C371" t="s">
        <v>11</v>
      </c>
      <c r="E371">
        <f t="shared" si="10"/>
        <v>0</v>
      </c>
      <c r="F371">
        <f t="shared" si="11"/>
        <v>1</v>
      </c>
    </row>
    <row r="372" spans="1:6" ht="12.75">
      <c r="A372">
        <v>3</v>
      </c>
      <c r="B372" t="s">
        <v>57</v>
      </c>
      <c r="C372" t="s">
        <v>10</v>
      </c>
      <c r="E372">
        <f t="shared" si="10"/>
        <v>0</v>
      </c>
      <c r="F372">
        <f t="shared" si="11"/>
        <v>1</v>
      </c>
    </row>
    <row r="373" spans="1:6" ht="12.75">
      <c r="A373">
        <v>4</v>
      </c>
      <c r="B373" t="s">
        <v>57</v>
      </c>
      <c r="E373">
        <f t="shared" si="10"/>
        <v>1</v>
      </c>
      <c r="F373">
        <f t="shared" si="11"/>
        <v>2</v>
      </c>
    </row>
    <row r="374" spans="1:6" ht="12.75">
      <c r="A374">
        <v>5</v>
      </c>
      <c r="B374" t="s">
        <v>57</v>
      </c>
      <c r="C374" t="s">
        <v>16</v>
      </c>
      <c r="E374">
        <f t="shared" si="10"/>
        <v>0</v>
      </c>
      <c r="F374">
        <f t="shared" si="11"/>
        <v>2</v>
      </c>
    </row>
    <row r="375" spans="1:6" ht="12.75">
      <c r="A375">
        <v>6</v>
      </c>
      <c r="B375" t="s">
        <v>57</v>
      </c>
      <c r="E375">
        <f t="shared" si="10"/>
        <v>1</v>
      </c>
      <c r="F375">
        <f t="shared" si="11"/>
        <v>3</v>
      </c>
    </row>
    <row r="376" spans="1:6" ht="12.75">
      <c r="A376">
        <v>7</v>
      </c>
      <c r="B376" t="s">
        <v>57</v>
      </c>
      <c r="E376">
        <f t="shared" si="10"/>
        <v>1</v>
      </c>
      <c r="F376">
        <f t="shared" si="11"/>
        <v>4</v>
      </c>
    </row>
    <row r="377" spans="1:6" ht="12.75">
      <c r="A377">
        <v>8</v>
      </c>
      <c r="B377" t="s">
        <v>57</v>
      </c>
      <c r="E377">
        <f t="shared" si="10"/>
        <v>1</v>
      </c>
      <c r="F377">
        <f t="shared" si="11"/>
        <v>5</v>
      </c>
    </row>
    <row r="378" spans="1:6" ht="12.75">
      <c r="A378">
        <v>9</v>
      </c>
      <c r="B378" t="s">
        <v>57</v>
      </c>
      <c r="E378">
        <f t="shared" si="10"/>
        <v>1</v>
      </c>
      <c r="F378">
        <f t="shared" si="11"/>
        <v>6</v>
      </c>
    </row>
    <row r="379" spans="1:6" ht="12.75">
      <c r="A379">
        <v>10</v>
      </c>
      <c r="B379" t="s">
        <v>57</v>
      </c>
      <c r="C379" t="s">
        <v>14</v>
      </c>
      <c r="E379">
        <f t="shared" si="10"/>
        <v>0</v>
      </c>
      <c r="F379">
        <f t="shared" si="11"/>
        <v>6</v>
      </c>
    </row>
    <row r="380" spans="1:6" ht="12.75">
      <c r="A380">
        <v>11</v>
      </c>
      <c r="B380" t="s">
        <v>57</v>
      </c>
      <c r="E380">
        <f t="shared" si="10"/>
        <v>1</v>
      </c>
      <c r="F380">
        <f t="shared" si="11"/>
        <v>7</v>
      </c>
    </row>
    <row r="381" spans="1:6" ht="12.75">
      <c r="A381">
        <v>12</v>
      </c>
      <c r="B381" t="s">
        <v>57</v>
      </c>
      <c r="C381" t="s">
        <v>11</v>
      </c>
      <c r="E381">
        <f t="shared" si="10"/>
        <v>0</v>
      </c>
      <c r="F381">
        <f t="shared" si="11"/>
        <v>7</v>
      </c>
    </row>
    <row r="382" spans="1:6" ht="12.75">
      <c r="A382">
        <v>13</v>
      </c>
      <c r="B382" t="s">
        <v>57</v>
      </c>
      <c r="E382">
        <f t="shared" si="10"/>
        <v>1</v>
      </c>
      <c r="F382">
        <f t="shared" si="11"/>
        <v>8</v>
      </c>
    </row>
    <row r="383" spans="1:6" ht="12.75">
      <c r="A383">
        <v>14</v>
      </c>
      <c r="B383" t="s">
        <v>57</v>
      </c>
      <c r="E383">
        <f t="shared" si="10"/>
        <v>1</v>
      </c>
      <c r="F383">
        <f t="shared" si="11"/>
        <v>9</v>
      </c>
    </row>
    <row r="384" spans="1:6" ht="12.75">
      <c r="A384">
        <v>15</v>
      </c>
      <c r="B384" t="s">
        <v>57</v>
      </c>
      <c r="E384">
        <f t="shared" si="10"/>
        <v>1</v>
      </c>
      <c r="F384">
        <f t="shared" si="11"/>
        <v>10</v>
      </c>
    </row>
    <row r="385" spans="1:6" ht="12.75">
      <c r="A385">
        <v>16</v>
      </c>
      <c r="B385" t="s">
        <v>57</v>
      </c>
      <c r="C385" t="s">
        <v>26</v>
      </c>
      <c r="D385" t="s">
        <v>11</v>
      </c>
      <c r="E385">
        <f t="shared" si="10"/>
        <v>0</v>
      </c>
      <c r="F385">
        <f t="shared" si="11"/>
        <v>10</v>
      </c>
    </row>
    <row r="386" spans="1:6" ht="12.75">
      <c r="A386">
        <v>17</v>
      </c>
      <c r="B386" t="s">
        <v>57</v>
      </c>
      <c r="E386">
        <f t="shared" si="10"/>
        <v>1</v>
      </c>
      <c r="F386">
        <f t="shared" si="11"/>
        <v>11</v>
      </c>
    </row>
    <row r="387" spans="1:6" ht="12.75">
      <c r="A387">
        <v>18</v>
      </c>
      <c r="B387" t="s">
        <v>57</v>
      </c>
      <c r="E387">
        <f t="shared" si="10"/>
        <v>1</v>
      </c>
      <c r="F387">
        <f t="shared" si="11"/>
        <v>12</v>
      </c>
    </row>
    <row r="388" spans="1:6" ht="12.75">
      <c r="A388">
        <v>19</v>
      </c>
      <c r="B388" t="s">
        <v>57</v>
      </c>
      <c r="E388">
        <f t="shared" si="10"/>
        <v>1</v>
      </c>
      <c r="F388">
        <f t="shared" si="11"/>
        <v>13</v>
      </c>
    </row>
    <row r="389" spans="1:6" ht="12.75">
      <c r="A389">
        <v>20</v>
      </c>
      <c r="B389" t="s">
        <v>57</v>
      </c>
      <c r="E389">
        <f t="shared" si="10"/>
        <v>1</v>
      </c>
      <c r="F389">
        <f t="shared" si="11"/>
        <v>14</v>
      </c>
    </row>
    <row r="390" spans="1:6" ht="12.75">
      <c r="A390">
        <v>21</v>
      </c>
      <c r="B390" t="s">
        <v>57</v>
      </c>
      <c r="E390">
        <f t="shared" si="10"/>
        <v>1</v>
      </c>
      <c r="F390">
        <f t="shared" si="11"/>
        <v>15</v>
      </c>
    </row>
    <row r="391" spans="1:6" ht="12.75">
      <c r="A391">
        <v>22</v>
      </c>
      <c r="B391" t="s">
        <v>57</v>
      </c>
      <c r="E391">
        <f t="shared" si="10"/>
        <v>1</v>
      </c>
      <c r="F391">
        <f t="shared" si="11"/>
        <v>16</v>
      </c>
    </row>
    <row r="392" spans="1:6" ht="12.75">
      <c r="A392">
        <v>23</v>
      </c>
      <c r="B392" t="s">
        <v>57</v>
      </c>
      <c r="E392">
        <f t="shared" si="10"/>
        <v>1</v>
      </c>
      <c r="F392">
        <f t="shared" si="11"/>
        <v>17</v>
      </c>
    </row>
    <row r="393" spans="1:6" ht="12.75">
      <c r="A393">
        <v>24</v>
      </c>
      <c r="B393" t="s">
        <v>57</v>
      </c>
      <c r="E393">
        <f t="shared" si="10"/>
        <v>1</v>
      </c>
      <c r="F393">
        <f t="shared" si="11"/>
        <v>18</v>
      </c>
    </row>
    <row r="394" spans="1:6" ht="12.75">
      <c r="A394">
        <v>25</v>
      </c>
      <c r="B394" t="s">
        <v>57</v>
      </c>
      <c r="E394">
        <f t="shared" si="10"/>
        <v>1</v>
      </c>
      <c r="F394">
        <f t="shared" si="11"/>
        <v>19</v>
      </c>
    </row>
    <row r="395" spans="1:6" ht="12.75">
      <c r="A395">
        <v>26</v>
      </c>
      <c r="B395" t="s">
        <v>57</v>
      </c>
      <c r="E395">
        <f aca="true" t="shared" si="12" ref="E395:E458">IF(C395="",1,0)</f>
        <v>1</v>
      </c>
      <c r="F395">
        <f aca="true" t="shared" si="13" ref="F395:F458">F394+E395</f>
        <v>20</v>
      </c>
    </row>
    <row r="396" spans="1:6" ht="12.75">
      <c r="A396">
        <v>27</v>
      </c>
      <c r="B396" t="s">
        <v>57</v>
      </c>
      <c r="C396" t="s">
        <v>16</v>
      </c>
      <c r="E396">
        <f t="shared" si="12"/>
        <v>0</v>
      </c>
      <c r="F396">
        <f t="shared" si="13"/>
        <v>20</v>
      </c>
    </row>
    <row r="397" spans="1:6" ht="12.75">
      <c r="A397">
        <v>28</v>
      </c>
      <c r="B397" t="s">
        <v>57</v>
      </c>
      <c r="E397">
        <f t="shared" si="12"/>
        <v>1</v>
      </c>
      <c r="F397">
        <f t="shared" si="13"/>
        <v>21</v>
      </c>
    </row>
    <row r="398" spans="1:6" ht="12.75">
      <c r="A398">
        <v>29</v>
      </c>
      <c r="B398" t="s">
        <v>57</v>
      </c>
      <c r="E398">
        <f t="shared" si="12"/>
        <v>1</v>
      </c>
      <c r="F398">
        <f t="shared" si="13"/>
        <v>22</v>
      </c>
    </row>
    <row r="399" spans="1:6" ht="12.75">
      <c r="A399">
        <v>30</v>
      </c>
      <c r="B399" t="s">
        <v>57</v>
      </c>
      <c r="E399">
        <f t="shared" si="12"/>
        <v>1</v>
      </c>
      <c r="F399">
        <f t="shared" si="13"/>
        <v>23</v>
      </c>
    </row>
    <row r="400" spans="1:6" ht="12.75">
      <c r="A400">
        <v>31</v>
      </c>
      <c r="B400" t="s">
        <v>57</v>
      </c>
      <c r="C400" t="s">
        <v>14</v>
      </c>
      <c r="E400">
        <f t="shared" si="12"/>
        <v>0</v>
      </c>
      <c r="F400">
        <f t="shared" si="13"/>
        <v>23</v>
      </c>
    </row>
    <row r="401" spans="1:6" ht="12.75">
      <c r="A401">
        <v>32</v>
      </c>
      <c r="B401" t="s">
        <v>57</v>
      </c>
      <c r="E401">
        <f t="shared" si="12"/>
        <v>1</v>
      </c>
      <c r="F401">
        <f t="shared" si="13"/>
        <v>24</v>
      </c>
    </row>
    <row r="402" spans="1:6" ht="12.75">
      <c r="A402">
        <v>33</v>
      </c>
      <c r="B402" t="s">
        <v>57</v>
      </c>
      <c r="E402">
        <f t="shared" si="12"/>
        <v>1</v>
      </c>
      <c r="F402">
        <f t="shared" si="13"/>
        <v>25</v>
      </c>
    </row>
    <row r="403" spans="1:6" ht="12.75">
      <c r="A403">
        <v>34</v>
      </c>
      <c r="B403" t="s">
        <v>57</v>
      </c>
      <c r="E403">
        <f t="shared" si="12"/>
        <v>1</v>
      </c>
      <c r="F403">
        <f t="shared" si="13"/>
        <v>26</v>
      </c>
    </row>
    <row r="404" spans="1:6" ht="12.75">
      <c r="A404">
        <v>35</v>
      </c>
      <c r="B404" t="s">
        <v>57</v>
      </c>
      <c r="C404" t="s">
        <v>14</v>
      </c>
      <c r="E404">
        <f t="shared" si="12"/>
        <v>0</v>
      </c>
      <c r="F404">
        <f t="shared" si="13"/>
        <v>26</v>
      </c>
    </row>
    <row r="405" spans="1:6" ht="12.75">
      <c r="A405">
        <v>36</v>
      </c>
      <c r="B405" t="s">
        <v>57</v>
      </c>
      <c r="E405">
        <f t="shared" si="12"/>
        <v>1</v>
      </c>
      <c r="F405">
        <f t="shared" si="13"/>
        <v>27</v>
      </c>
    </row>
    <row r="406" spans="1:6" ht="12.75">
      <c r="A406">
        <v>37</v>
      </c>
      <c r="B406" t="s">
        <v>57</v>
      </c>
      <c r="E406">
        <f t="shared" si="12"/>
        <v>1</v>
      </c>
      <c r="F406">
        <f t="shared" si="13"/>
        <v>28</v>
      </c>
    </row>
    <row r="407" spans="1:6" ht="12.75">
      <c r="A407">
        <v>38</v>
      </c>
      <c r="B407" t="s">
        <v>57</v>
      </c>
      <c r="E407">
        <f t="shared" si="12"/>
        <v>1</v>
      </c>
      <c r="F407">
        <f t="shared" si="13"/>
        <v>29</v>
      </c>
    </row>
    <row r="408" spans="1:6" ht="12.75">
      <c r="A408">
        <v>39</v>
      </c>
      <c r="B408" t="s">
        <v>57</v>
      </c>
      <c r="E408">
        <f t="shared" si="12"/>
        <v>1</v>
      </c>
      <c r="F408">
        <f t="shared" si="13"/>
        <v>30</v>
      </c>
    </row>
    <row r="409" spans="1:6" ht="12.75">
      <c r="A409">
        <v>40</v>
      </c>
      <c r="B409" t="s">
        <v>57</v>
      </c>
      <c r="C409" t="s">
        <v>16</v>
      </c>
      <c r="E409">
        <f t="shared" si="12"/>
        <v>0</v>
      </c>
      <c r="F409">
        <f t="shared" si="13"/>
        <v>30</v>
      </c>
    </row>
    <row r="410" spans="1:6" ht="12.75">
      <c r="A410">
        <v>41</v>
      </c>
      <c r="B410" t="s">
        <v>57</v>
      </c>
      <c r="C410" t="s">
        <v>16</v>
      </c>
      <c r="E410">
        <f t="shared" si="12"/>
        <v>0</v>
      </c>
      <c r="F410">
        <f t="shared" si="13"/>
        <v>30</v>
      </c>
    </row>
    <row r="411" spans="1:6" ht="12.75">
      <c r="A411">
        <v>42</v>
      </c>
      <c r="B411" t="s">
        <v>57</v>
      </c>
      <c r="C411" t="s">
        <v>16</v>
      </c>
      <c r="E411">
        <f t="shared" si="12"/>
        <v>0</v>
      </c>
      <c r="F411">
        <f t="shared" si="13"/>
        <v>30</v>
      </c>
    </row>
    <row r="412" spans="1:6" ht="12.75">
      <c r="A412">
        <v>43</v>
      </c>
      <c r="B412" t="s">
        <v>57</v>
      </c>
      <c r="C412" t="s">
        <v>28</v>
      </c>
      <c r="D412" t="s">
        <v>14</v>
      </c>
      <c r="E412">
        <f t="shared" si="12"/>
        <v>0</v>
      </c>
      <c r="F412">
        <f t="shared" si="13"/>
        <v>30</v>
      </c>
    </row>
    <row r="413" spans="1:6" ht="12.75">
      <c r="A413">
        <v>44</v>
      </c>
      <c r="B413" t="s">
        <v>57</v>
      </c>
      <c r="C413" t="s">
        <v>16</v>
      </c>
      <c r="E413">
        <f t="shared" si="12"/>
        <v>0</v>
      </c>
      <c r="F413">
        <f t="shared" si="13"/>
        <v>30</v>
      </c>
    </row>
    <row r="414" spans="1:6" ht="12.75">
      <c r="A414">
        <v>45</v>
      </c>
      <c r="B414" t="s">
        <v>57</v>
      </c>
      <c r="E414">
        <f t="shared" si="12"/>
        <v>1</v>
      </c>
      <c r="F414">
        <f t="shared" si="13"/>
        <v>31</v>
      </c>
    </row>
    <row r="415" spans="1:6" ht="12.75">
      <c r="A415">
        <v>46</v>
      </c>
      <c r="B415" t="s">
        <v>57</v>
      </c>
      <c r="E415">
        <f t="shared" si="12"/>
        <v>1</v>
      </c>
      <c r="F415">
        <f t="shared" si="13"/>
        <v>32</v>
      </c>
    </row>
    <row r="416" spans="1:6" ht="12.75">
      <c r="A416">
        <v>47</v>
      </c>
      <c r="B416" t="s">
        <v>57</v>
      </c>
      <c r="E416">
        <f t="shared" si="12"/>
        <v>1</v>
      </c>
      <c r="F416">
        <f t="shared" si="13"/>
        <v>33</v>
      </c>
    </row>
    <row r="417" spans="1:6" ht="12.75">
      <c r="A417">
        <v>48</v>
      </c>
      <c r="B417" t="s">
        <v>57</v>
      </c>
      <c r="C417" t="s">
        <v>16</v>
      </c>
      <c r="E417">
        <f t="shared" si="12"/>
        <v>0</v>
      </c>
      <c r="F417">
        <f t="shared" si="13"/>
        <v>33</v>
      </c>
    </row>
    <row r="418" spans="1:6" ht="12.75">
      <c r="A418">
        <v>49</v>
      </c>
      <c r="B418" t="s">
        <v>57</v>
      </c>
      <c r="E418">
        <f t="shared" si="12"/>
        <v>1</v>
      </c>
      <c r="F418">
        <f t="shared" si="13"/>
        <v>34</v>
      </c>
    </row>
    <row r="419" spans="1:6" ht="12.75">
      <c r="A419">
        <v>50</v>
      </c>
      <c r="B419" t="s">
        <v>57</v>
      </c>
      <c r="E419">
        <f t="shared" si="12"/>
        <v>1</v>
      </c>
      <c r="F419">
        <f t="shared" si="13"/>
        <v>35</v>
      </c>
    </row>
    <row r="420" spans="1:6" ht="12.75">
      <c r="A420">
        <v>51</v>
      </c>
      <c r="B420" t="s">
        <v>57</v>
      </c>
      <c r="E420">
        <f t="shared" si="12"/>
        <v>1</v>
      </c>
      <c r="F420">
        <f t="shared" si="13"/>
        <v>36</v>
      </c>
    </row>
    <row r="421" spans="1:6" ht="12.75">
      <c r="A421">
        <v>52</v>
      </c>
      <c r="B421" t="s">
        <v>57</v>
      </c>
      <c r="C421" t="s">
        <v>16</v>
      </c>
      <c r="E421">
        <f t="shared" si="12"/>
        <v>0</v>
      </c>
      <c r="F421">
        <f t="shared" si="13"/>
        <v>36</v>
      </c>
    </row>
    <row r="422" spans="1:6" ht="12.75">
      <c r="A422">
        <v>53</v>
      </c>
      <c r="B422" t="s">
        <v>57</v>
      </c>
      <c r="E422">
        <f t="shared" si="12"/>
        <v>1</v>
      </c>
      <c r="F422">
        <f t="shared" si="13"/>
        <v>37</v>
      </c>
    </row>
    <row r="423" spans="1:6" ht="12.75">
      <c r="A423">
        <v>54</v>
      </c>
      <c r="B423" t="s">
        <v>57</v>
      </c>
      <c r="E423">
        <f t="shared" si="12"/>
        <v>1</v>
      </c>
      <c r="F423">
        <f t="shared" si="13"/>
        <v>38</v>
      </c>
    </row>
    <row r="424" spans="1:6" ht="12.75">
      <c r="A424">
        <v>55</v>
      </c>
      <c r="B424" t="s">
        <v>57</v>
      </c>
      <c r="C424" t="s">
        <v>16</v>
      </c>
      <c r="E424">
        <f t="shared" si="12"/>
        <v>0</v>
      </c>
      <c r="F424">
        <f t="shared" si="13"/>
        <v>38</v>
      </c>
    </row>
    <row r="425" spans="1:6" ht="12.75">
      <c r="A425">
        <v>56</v>
      </c>
      <c r="B425" t="s">
        <v>57</v>
      </c>
      <c r="E425">
        <f t="shared" si="12"/>
        <v>1</v>
      </c>
      <c r="F425">
        <f t="shared" si="13"/>
        <v>39</v>
      </c>
    </row>
    <row r="426" spans="1:6" ht="12.75">
      <c r="A426">
        <v>57</v>
      </c>
      <c r="B426" t="s">
        <v>57</v>
      </c>
      <c r="E426">
        <f t="shared" si="12"/>
        <v>1</v>
      </c>
      <c r="F426">
        <f t="shared" si="13"/>
        <v>40</v>
      </c>
    </row>
    <row r="427" spans="1:6" ht="12.75">
      <c r="A427">
        <v>58</v>
      </c>
      <c r="B427" t="s">
        <v>57</v>
      </c>
      <c r="C427" t="s">
        <v>16</v>
      </c>
      <c r="E427">
        <f t="shared" si="12"/>
        <v>0</v>
      </c>
      <c r="F427">
        <f t="shared" si="13"/>
        <v>40</v>
      </c>
    </row>
    <row r="428" spans="1:6" ht="12.75">
      <c r="A428">
        <v>59</v>
      </c>
      <c r="B428" t="s">
        <v>57</v>
      </c>
      <c r="E428">
        <f t="shared" si="12"/>
        <v>1</v>
      </c>
      <c r="F428">
        <f t="shared" si="13"/>
        <v>41</v>
      </c>
    </row>
    <row r="429" spans="1:6" ht="12.75">
      <c r="A429">
        <v>60</v>
      </c>
      <c r="B429" t="s">
        <v>57</v>
      </c>
      <c r="C429" t="s">
        <v>16</v>
      </c>
      <c r="E429">
        <f t="shared" si="12"/>
        <v>0</v>
      </c>
      <c r="F429">
        <f t="shared" si="13"/>
        <v>41</v>
      </c>
    </row>
    <row r="430" ht="12.75">
      <c r="B430" t="s">
        <v>100</v>
      </c>
    </row>
    <row r="431" ht="12.75">
      <c r="B431" t="s">
        <v>106</v>
      </c>
    </row>
    <row r="434" ht="12.75">
      <c r="B434" t="s">
        <v>19</v>
      </c>
    </row>
    <row r="435" ht="12.75">
      <c r="B435" t="s">
        <v>107</v>
      </c>
    </row>
    <row r="436" ht="12.75">
      <c r="B436" t="s">
        <v>100</v>
      </c>
    </row>
    <row r="437" spans="1:6" ht="12.75">
      <c r="A437">
        <v>1</v>
      </c>
      <c r="B437" t="s">
        <v>57</v>
      </c>
      <c r="E437">
        <f t="shared" si="12"/>
        <v>1</v>
      </c>
      <c r="F437">
        <f t="shared" si="13"/>
        <v>1</v>
      </c>
    </row>
    <row r="438" spans="1:6" ht="12.75">
      <c r="A438">
        <v>2</v>
      </c>
      <c r="B438" t="s">
        <v>57</v>
      </c>
      <c r="C438" t="s">
        <v>20</v>
      </c>
      <c r="E438">
        <f t="shared" si="12"/>
        <v>0</v>
      </c>
      <c r="F438">
        <f t="shared" si="13"/>
        <v>1</v>
      </c>
    </row>
    <row r="439" spans="1:6" ht="12.75">
      <c r="A439">
        <v>3</v>
      </c>
      <c r="B439" t="s">
        <v>57</v>
      </c>
      <c r="E439">
        <f t="shared" si="12"/>
        <v>1</v>
      </c>
      <c r="F439">
        <f t="shared" si="13"/>
        <v>2</v>
      </c>
    </row>
    <row r="440" spans="1:6" ht="12.75">
      <c r="A440">
        <v>4</v>
      </c>
      <c r="B440" t="s">
        <v>57</v>
      </c>
      <c r="E440">
        <f t="shared" si="12"/>
        <v>1</v>
      </c>
      <c r="F440">
        <f t="shared" si="13"/>
        <v>3</v>
      </c>
    </row>
    <row r="441" spans="1:6" ht="12.75">
      <c r="A441">
        <v>5</v>
      </c>
      <c r="B441" t="s">
        <v>57</v>
      </c>
      <c r="E441">
        <f t="shared" si="12"/>
        <v>1</v>
      </c>
      <c r="F441">
        <f t="shared" si="13"/>
        <v>4</v>
      </c>
    </row>
    <row r="442" spans="1:6" ht="12.75">
      <c r="A442">
        <v>6</v>
      </c>
      <c r="B442" t="s">
        <v>57</v>
      </c>
      <c r="E442">
        <f t="shared" si="12"/>
        <v>1</v>
      </c>
      <c r="F442">
        <f t="shared" si="13"/>
        <v>5</v>
      </c>
    </row>
    <row r="443" spans="1:6" ht="12.75">
      <c r="A443">
        <v>7</v>
      </c>
      <c r="B443" t="s">
        <v>57</v>
      </c>
      <c r="C443" t="s">
        <v>20</v>
      </c>
      <c r="E443">
        <f t="shared" si="12"/>
        <v>0</v>
      </c>
      <c r="F443">
        <f t="shared" si="13"/>
        <v>5</v>
      </c>
    </row>
    <row r="444" spans="1:6" ht="12.75">
      <c r="A444">
        <v>8</v>
      </c>
      <c r="B444" t="s">
        <v>57</v>
      </c>
      <c r="E444">
        <f t="shared" si="12"/>
        <v>1</v>
      </c>
      <c r="F444">
        <f t="shared" si="13"/>
        <v>6</v>
      </c>
    </row>
    <row r="445" spans="1:6" ht="12.75">
      <c r="A445">
        <v>9</v>
      </c>
      <c r="B445" t="s">
        <v>57</v>
      </c>
      <c r="E445">
        <f t="shared" si="12"/>
        <v>1</v>
      </c>
      <c r="F445">
        <f t="shared" si="13"/>
        <v>7</v>
      </c>
    </row>
    <row r="446" ht="12.75">
      <c r="B446" t="s">
        <v>100</v>
      </c>
    </row>
    <row r="447" ht="12.75">
      <c r="B447" t="s">
        <v>108</v>
      </c>
    </row>
    <row r="450" ht="12.75">
      <c r="B450" t="s">
        <v>21</v>
      </c>
    </row>
    <row r="451" ht="12.75">
      <c r="B451" t="s">
        <v>103</v>
      </c>
    </row>
    <row r="452" ht="12.75">
      <c r="B452" t="s">
        <v>100</v>
      </c>
    </row>
    <row r="453" spans="1:6" ht="12.75">
      <c r="A453">
        <v>1</v>
      </c>
      <c r="B453" t="s">
        <v>57</v>
      </c>
      <c r="E453">
        <f t="shared" si="12"/>
        <v>1</v>
      </c>
      <c r="F453">
        <f t="shared" si="13"/>
        <v>1</v>
      </c>
    </row>
    <row r="454" spans="1:6" ht="12.75">
      <c r="A454">
        <f>A453+1</f>
        <v>2</v>
      </c>
      <c r="B454" t="s">
        <v>57</v>
      </c>
      <c r="E454">
        <f t="shared" si="12"/>
        <v>1</v>
      </c>
      <c r="F454">
        <f t="shared" si="13"/>
        <v>2</v>
      </c>
    </row>
    <row r="455" spans="1:6" ht="12.75">
      <c r="A455">
        <f aca="true" t="shared" si="14" ref="A455:A473">A454+1</f>
        <v>3</v>
      </c>
      <c r="B455" t="s">
        <v>57</v>
      </c>
      <c r="C455" t="s">
        <v>12</v>
      </c>
      <c r="E455">
        <f t="shared" si="12"/>
        <v>0</v>
      </c>
      <c r="F455">
        <f t="shared" si="13"/>
        <v>2</v>
      </c>
    </row>
    <row r="456" spans="1:6" ht="12.75">
      <c r="A456">
        <f t="shared" si="14"/>
        <v>4</v>
      </c>
      <c r="B456" t="s">
        <v>57</v>
      </c>
      <c r="E456">
        <f t="shared" si="12"/>
        <v>1</v>
      </c>
      <c r="F456">
        <f t="shared" si="13"/>
        <v>3</v>
      </c>
    </row>
    <row r="457" spans="1:6" ht="12.75">
      <c r="A457">
        <f t="shared" si="14"/>
        <v>5</v>
      </c>
      <c r="B457" t="s">
        <v>57</v>
      </c>
      <c r="C457" t="s">
        <v>16</v>
      </c>
      <c r="E457">
        <f t="shared" si="12"/>
        <v>0</v>
      </c>
      <c r="F457">
        <f t="shared" si="13"/>
        <v>3</v>
      </c>
    </row>
    <row r="458" spans="1:6" ht="12.75">
      <c r="A458">
        <f t="shared" si="14"/>
        <v>6</v>
      </c>
      <c r="B458" t="s">
        <v>57</v>
      </c>
      <c r="E458">
        <f t="shared" si="12"/>
        <v>1</v>
      </c>
      <c r="F458">
        <f t="shared" si="13"/>
        <v>4</v>
      </c>
    </row>
    <row r="459" spans="1:6" ht="12.75">
      <c r="A459">
        <f t="shared" si="14"/>
        <v>7</v>
      </c>
      <c r="B459" t="s">
        <v>57</v>
      </c>
      <c r="E459">
        <f aca="true" t="shared" si="15" ref="E459:E508">IF(C459="",1,0)</f>
        <v>1</v>
      </c>
      <c r="F459">
        <f aca="true" t="shared" si="16" ref="F459:F509">F458+E459</f>
        <v>5</v>
      </c>
    </row>
    <row r="460" spans="1:6" ht="12.75">
      <c r="A460">
        <f t="shared" si="14"/>
        <v>8</v>
      </c>
      <c r="B460" t="s">
        <v>57</v>
      </c>
      <c r="C460" t="s">
        <v>12</v>
      </c>
      <c r="E460">
        <f t="shared" si="15"/>
        <v>0</v>
      </c>
      <c r="F460">
        <f t="shared" si="16"/>
        <v>5</v>
      </c>
    </row>
    <row r="461" spans="1:6" ht="12.75">
      <c r="A461">
        <f t="shared" si="14"/>
        <v>9</v>
      </c>
      <c r="B461" t="s">
        <v>57</v>
      </c>
      <c r="C461" t="s">
        <v>13</v>
      </c>
      <c r="E461">
        <f t="shared" si="15"/>
        <v>0</v>
      </c>
      <c r="F461">
        <f t="shared" si="16"/>
        <v>5</v>
      </c>
    </row>
    <row r="462" spans="1:6" ht="12.75">
      <c r="A462">
        <f t="shared" si="14"/>
        <v>10</v>
      </c>
      <c r="B462" t="s">
        <v>57</v>
      </c>
      <c r="E462">
        <f t="shared" si="15"/>
        <v>1</v>
      </c>
      <c r="F462">
        <f t="shared" si="16"/>
        <v>6</v>
      </c>
    </row>
    <row r="463" spans="1:6" ht="12.75">
      <c r="A463">
        <f t="shared" si="14"/>
        <v>11</v>
      </c>
      <c r="B463" t="s">
        <v>57</v>
      </c>
      <c r="C463" t="s">
        <v>12</v>
      </c>
      <c r="E463">
        <f t="shared" si="15"/>
        <v>0</v>
      </c>
      <c r="F463">
        <f t="shared" si="16"/>
        <v>6</v>
      </c>
    </row>
    <row r="464" spans="1:6" ht="12.75">
      <c r="A464">
        <f t="shared" si="14"/>
        <v>12</v>
      </c>
      <c r="B464" t="s">
        <v>57</v>
      </c>
      <c r="E464">
        <f t="shared" si="15"/>
        <v>1</v>
      </c>
      <c r="F464">
        <f t="shared" si="16"/>
        <v>7</v>
      </c>
    </row>
    <row r="465" spans="1:6" ht="12.75">
      <c r="A465">
        <f t="shared" si="14"/>
        <v>13</v>
      </c>
      <c r="B465" t="s">
        <v>57</v>
      </c>
      <c r="E465">
        <f t="shared" si="15"/>
        <v>1</v>
      </c>
      <c r="F465">
        <f t="shared" si="16"/>
        <v>8</v>
      </c>
    </row>
    <row r="466" spans="1:6" ht="12.75">
      <c r="A466">
        <f t="shared" si="14"/>
        <v>14</v>
      </c>
      <c r="B466" t="s">
        <v>57</v>
      </c>
      <c r="C466" t="s">
        <v>28</v>
      </c>
      <c r="D466" t="s">
        <v>12</v>
      </c>
      <c r="E466">
        <f t="shared" si="15"/>
        <v>0</v>
      </c>
      <c r="F466">
        <f t="shared" si="16"/>
        <v>8</v>
      </c>
    </row>
    <row r="467" spans="1:6" ht="12.75">
      <c r="A467">
        <f t="shared" si="14"/>
        <v>15</v>
      </c>
      <c r="B467" t="s">
        <v>57</v>
      </c>
      <c r="E467">
        <f t="shared" si="15"/>
        <v>1</v>
      </c>
      <c r="F467">
        <f t="shared" si="16"/>
        <v>9</v>
      </c>
    </row>
    <row r="468" spans="1:6" ht="12.75">
      <c r="A468">
        <f t="shared" si="14"/>
        <v>16</v>
      </c>
      <c r="B468" t="s">
        <v>57</v>
      </c>
      <c r="E468">
        <f t="shared" si="15"/>
        <v>1</v>
      </c>
      <c r="F468">
        <f t="shared" si="16"/>
        <v>10</v>
      </c>
    </row>
    <row r="469" spans="1:6" ht="12.75">
      <c r="A469">
        <f t="shared" si="14"/>
        <v>17</v>
      </c>
      <c r="B469" t="s">
        <v>57</v>
      </c>
      <c r="E469">
        <f t="shared" si="15"/>
        <v>1</v>
      </c>
      <c r="F469">
        <f t="shared" si="16"/>
        <v>11</v>
      </c>
    </row>
    <row r="470" spans="1:6" ht="12.75">
      <c r="A470">
        <f t="shared" si="14"/>
        <v>18</v>
      </c>
      <c r="B470" t="s">
        <v>57</v>
      </c>
      <c r="E470">
        <f t="shared" si="15"/>
        <v>1</v>
      </c>
      <c r="F470">
        <f t="shared" si="16"/>
        <v>12</v>
      </c>
    </row>
    <row r="471" spans="1:6" ht="12.75">
      <c r="A471">
        <f t="shared" si="14"/>
        <v>19</v>
      </c>
      <c r="B471" t="s">
        <v>57</v>
      </c>
      <c r="C471" t="s">
        <v>16</v>
      </c>
      <c r="E471">
        <f t="shared" si="15"/>
        <v>0</v>
      </c>
      <c r="F471">
        <f t="shared" si="16"/>
        <v>12</v>
      </c>
    </row>
    <row r="472" spans="1:6" ht="12.75">
      <c r="A472">
        <f t="shared" si="14"/>
        <v>20</v>
      </c>
      <c r="B472" t="s">
        <v>57</v>
      </c>
      <c r="E472">
        <f t="shared" si="15"/>
        <v>1</v>
      </c>
      <c r="F472">
        <f t="shared" si="16"/>
        <v>13</v>
      </c>
    </row>
    <row r="473" spans="1:6" ht="12.75">
      <c r="A473">
        <f t="shared" si="14"/>
        <v>21</v>
      </c>
      <c r="B473" t="s">
        <v>57</v>
      </c>
      <c r="E473">
        <f t="shared" si="15"/>
        <v>1</v>
      </c>
      <c r="F473">
        <f t="shared" si="16"/>
        <v>14</v>
      </c>
    </row>
    <row r="474" ht="12.75">
      <c r="B474" t="s">
        <v>100</v>
      </c>
    </row>
    <row r="475" ht="12.75">
      <c r="B475" t="s">
        <v>109</v>
      </c>
    </row>
    <row r="478" ht="12.75">
      <c r="B478" t="s">
        <v>22</v>
      </c>
    </row>
    <row r="479" ht="12.75">
      <c r="B479" t="s">
        <v>110</v>
      </c>
    </row>
    <row r="480" ht="12.75">
      <c r="B480" t="s">
        <v>100</v>
      </c>
    </row>
    <row r="481" spans="1:6" ht="12.75">
      <c r="A481">
        <f aca="true" t="shared" si="17" ref="A481:A492">A480+1</f>
        <v>1</v>
      </c>
      <c r="B481" t="s">
        <v>57</v>
      </c>
      <c r="E481">
        <f t="shared" si="15"/>
        <v>1</v>
      </c>
      <c r="F481">
        <f t="shared" si="16"/>
        <v>1</v>
      </c>
    </row>
    <row r="482" spans="1:6" ht="12.75">
      <c r="A482">
        <f t="shared" si="17"/>
        <v>2</v>
      </c>
      <c r="B482" t="s">
        <v>57</v>
      </c>
      <c r="C482" t="s">
        <v>16</v>
      </c>
      <c r="E482">
        <f t="shared" si="15"/>
        <v>0</v>
      </c>
      <c r="F482">
        <f t="shared" si="16"/>
        <v>1</v>
      </c>
    </row>
    <row r="483" spans="1:6" ht="12.75">
      <c r="A483">
        <f t="shared" si="17"/>
        <v>3</v>
      </c>
      <c r="B483" t="s">
        <v>57</v>
      </c>
      <c r="C483" t="s">
        <v>16</v>
      </c>
      <c r="E483">
        <f t="shared" si="15"/>
        <v>0</v>
      </c>
      <c r="F483">
        <f t="shared" si="16"/>
        <v>1</v>
      </c>
    </row>
    <row r="484" spans="1:6" ht="12.75">
      <c r="A484">
        <f t="shared" si="17"/>
        <v>4</v>
      </c>
      <c r="B484" t="s">
        <v>57</v>
      </c>
      <c r="E484">
        <f t="shared" si="15"/>
        <v>1</v>
      </c>
      <c r="F484">
        <f t="shared" si="16"/>
        <v>2</v>
      </c>
    </row>
    <row r="485" spans="1:6" ht="12.75">
      <c r="A485">
        <f t="shared" si="17"/>
        <v>5</v>
      </c>
      <c r="B485" t="s">
        <v>57</v>
      </c>
      <c r="E485">
        <f t="shared" si="15"/>
        <v>1</v>
      </c>
      <c r="F485">
        <f t="shared" si="16"/>
        <v>3</v>
      </c>
    </row>
    <row r="486" spans="1:6" ht="12.75">
      <c r="A486">
        <f t="shared" si="17"/>
        <v>6</v>
      </c>
      <c r="B486" t="s">
        <v>57</v>
      </c>
      <c r="C486" t="s">
        <v>14</v>
      </c>
      <c r="E486">
        <f t="shared" si="15"/>
        <v>0</v>
      </c>
      <c r="F486">
        <f t="shared" si="16"/>
        <v>3</v>
      </c>
    </row>
    <row r="487" spans="1:6" ht="12.75">
      <c r="A487">
        <f t="shared" si="17"/>
        <v>7</v>
      </c>
      <c r="B487" t="s">
        <v>57</v>
      </c>
      <c r="E487">
        <f t="shared" si="15"/>
        <v>1</v>
      </c>
      <c r="F487">
        <f t="shared" si="16"/>
        <v>4</v>
      </c>
    </row>
    <row r="488" spans="1:6" ht="12.75">
      <c r="A488">
        <f t="shared" si="17"/>
        <v>8</v>
      </c>
      <c r="B488" t="s">
        <v>57</v>
      </c>
      <c r="E488">
        <f t="shared" si="15"/>
        <v>1</v>
      </c>
      <c r="F488">
        <f t="shared" si="16"/>
        <v>5</v>
      </c>
    </row>
    <row r="489" spans="1:6" ht="12.75">
      <c r="A489">
        <f t="shared" si="17"/>
        <v>9</v>
      </c>
      <c r="B489" t="s">
        <v>57</v>
      </c>
      <c r="E489">
        <f t="shared" si="15"/>
        <v>1</v>
      </c>
      <c r="F489">
        <f t="shared" si="16"/>
        <v>6</v>
      </c>
    </row>
    <row r="490" spans="1:6" ht="12.75">
      <c r="A490">
        <f t="shared" si="17"/>
        <v>10</v>
      </c>
      <c r="B490" t="s">
        <v>57</v>
      </c>
      <c r="E490">
        <f t="shared" si="15"/>
        <v>1</v>
      </c>
      <c r="F490">
        <f t="shared" si="16"/>
        <v>7</v>
      </c>
    </row>
    <row r="491" spans="1:6" ht="12.75">
      <c r="A491">
        <f t="shared" si="17"/>
        <v>11</v>
      </c>
      <c r="B491" t="s">
        <v>57</v>
      </c>
      <c r="E491">
        <f t="shared" si="15"/>
        <v>1</v>
      </c>
      <c r="F491">
        <f t="shared" si="16"/>
        <v>8</v>
      </c>
    </row>
    <row r="492" spans="1:6" ht="12.75">
      <c r="A492">
        <f t="shared" si="17"/>
        <v>12</v>
      </c>
      <c r="B492" t="s">
        <v>57</v>
      </c>
      <c r="C492" t="s">
        <v>16</v>
      </c>
      <c r="E492">
        <f t="shared" si="15"/>
        <v>0</v>
      </c>
      <c r="F492">
        <f t="shared" si="16"/>
        <v>8</v>
      </c>
    </row>
    <row r="493" ht="12.75">
      <c r="B493" t="s">
        <v>100</v>
      </c>
    </row>
    <row r="494" ht="12.75">
      <c r="B494" t="s">
        <v>0</v>
      </c>
    </row>
    <row r="497" ht="12.75">
      <c r="B497" t="s">
        <v>23</v>
      </c>
    </row>
    <row r="498" ht="12.75">
      <c r="B498" t="s">
        <v>1</v>
      </c>
    </row>
    <row r="499" ht="12.75">
      <c r="B499" t="s">
        <v>100</v>
      </c>
    </row>
    <row r="500" spans="1:6" ht="12.75">
      <c r="A500">
        <f aca="true" t="shared" si="18" ref="A500:A505">A499+1</f>
        <v>1</v>
      </c>
      <c r="B500" t="s">
        <v>57</v>
      </c>
      <c r="E500">
        <f t="shared" si="15"/>
        <v>1</v>
      </c>
      <c r="F500">
        <f t="shared" si="16"/>
        <v>1</v>
      </c>
    </row>
    <row r="501" spans="1:6" ht="12.75">
      <c r="A501">
        <f t="shared" si="18"/>
        <v>2</v>
      </c>
      <c r="B501" t="s">
        <v>57</v>
      </c>
      <c r="C501" t="s">
        <v>24</v>
      </c>
      <c r="E501">
        <f t="shared" si="15"/>
        <v>0</v>
      </c>
      <c r="F501">
        <f t="shared" si="16"/>
        <v>1</v>
      </c>
    </row>
    <row r="502" spans="1:6" ht="12.75">
      <c r="A502">
        <f t="shared" si="18"/>
        <v>3</v>
      </c>
      <c r="B502" t="s">
        <v>57</v>
      </c>
      <c r="E502">
        <f t="shared" si="15"/>
        <v>1</v>
      </c>
      <c r="F502">
        <f t="shared" si="16"/>
        <v>2</v>
      </c>
    </row>
    <row r="503" spans="1:6" ht="12.75">
      <c r="A503">
        <f t="shared" si="18"/>
        <v>4</v>
      </c>
      <c r="B503" t="s">
        <v>57</v>
      </c>
      <c r="C503" t="s">
        <v>24</v>
      </c>
      <c r="E503">
        <f t="shared" si="15"/>
        <v>0</v>
      </c>
      <c r="F503">
        <f t="shared" si="16"/>
        <v>2</v>
      </c>
    </row>
    <row r="504" spans="1:6" ht="12.75">
      <c r="A504">
        <f t="shared" si="18"/>
        <v>5</v>
      </c>
      <c r="B504" t="s">
        <v>57</v>
      </c>
      <c r="E504">
        <f t="shared" si="15"/>
        <v>1</v>
      </c>
      <c r="F504">
        <f t="shared" si="16"/>
        <v>3</v>
      </c>
    </row>
    <row r="505" spans="1:6" ht="12.75">
      <c r="A505">
        <f t="shared" si="18"/>
        <v>6</v>
      </c>
      <c r="B505" t="s">
        <v>57</v>
      </c>
      <c r="E505">
        <f t="shared" si="15"/>
        <v>1</v>
      </c>
      <c r="F505">
        <f t="shared" si="16"/>
        <v>4</v>
      </c>
    </row>
    <row r="506" ht="12.75">
      <c r="B506" t="s">
        <v>100</v>
      </c>
    </row>
    <row r="507" ht="12.75">
      <c r="B507" t="s">
        <v>2</v>
      </c>
    </row>
    <row r="510" ht="12.75">
      <c r="B510" t="s">
        <v>3</v>
      </c>
    </row>
    <row r="512" ht="12.75">
      <c r="B512" t="s">
        <v>29</v>
      </c>
    </row>
    <row r="513" ht="12.75">
      <c r="B513" t="s">
        <v>4</v>
      </c>
    </row>
    <row r="514" ht="12.75">
      <c r="B514" t="s">
        <v>5</v>
      </c>
    </row>
    <row r="516" ht="12.75">
      <c r="B516" t="s">
        <v>6</v>
      </c>
    </row>
    <row r="519" ht="12.75">
      <c r="B519" t="s">
        <v>7</v>
      </c>
    </row>
    <row r="521" ht="13.5">
      <c r="B521" s="115"/>
    </row>
    <row r="522" ht="13.5">
      <c r="B522" s="115"/>
    </row>
    <row r="523" ht="13.5">
      <c r="B523" s="115"/>
    </row>
    <row r="524" ht="13.5">
      <c r="B524" s="115" t="s">
        <v>7</v>
      </c>
    </row>
    <row r="525" ht="13.5">
      <c r="B525" s="115"/>
    </row>
    <row r="526" ht="13.5">
      <c r="B526" s="115" t="s">
        <v>30</v>
      </c>
    </row>
    <row r="527" ht="13.5">
      <c r="B527" s="115" t="s">
        <v>31</v>
      </c>
    </row>
    <row r="528" ht="13.5">
      <c r="B528" s="115" t="s">
        <v>32</v>
      </c>
    </row>
    <row r="529" ht="13.5">
      <c r="B529" s="115" t="s">
        <v>33</v>
      </c>
    </row>
    <row r="530" ht="13.5">
      <c r="B530" s="115" t="s">
        <v>34</v>
      </c>
    </row>
    <row r="531" ht="13.5">
      <c r="B531" s="115" t="s">
        <v>35</v>
      </c>
    </row>
    <row r="532" ht="13.5">
      <c r="B532" s="115" t="s">
        <v>36</v>
      </c>
    </row>
    <row r="533" ht="13.5">
      <c r="B533" s="115" t="s">
        <v>37</v>
      </c>
    </row>
    <row r="534" ht="13.5">
      <c r="B534" s="115" t="s">
        <v>8</v>
      </c>
    </row>
    <row r="535" ht="13.5">
      <c r="B535" s="115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Päivi Jämsen</dc:creator>
  <cp:keywords/>
  <dc:description/>
  <cp:lastModifiedBy>Lappalainen, Vesa Tapani</cp:lastModifiedBy>
  <cp:lastPrinted>2007-12-12T19:46:57Z</cp:lastPrinted>
  <dcterms:created xsi:type="dcterms:W3CDTF">2007-02-10T11:51:54Z</dcterms:created>
  <dcterms:modified xsi:type="dcterms:W3CDTF">2007-12-12T19:52:43Z</dcterms:modified>
  <cp:category/>
  <cp:version/>
  <cp:contentType/>
  <cp:contentStatus/>
</cp:coreProperties>
</file>