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700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<sst xmlns="http://schemas.openxmlformats.org/spreadsheetml/2006/main" count="25" uniqueCount="23">
  <si>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M=</t>
  </si>
  <si>
    <t>C=</t>
  </si>
  <si>
    <t>R=</t>
  </si>
  <si>
    <t>vertailuarvo</t>
  </si>
  <si>
    <t xml:space="preserve"> ---</t>
  </si>
  <si>
    <t>Petersen</t>
  </si>
  <si>
    <t>R</t>
  </si>
  <si>
    <t>hypgeo</t>
  </si>
  <si>
    <t>p&lt;0,025</t>
  </si>
  <si>
    <t>p&gt;0,975</t>
  </si>
  <si>
    <t>&lt;0,025</t>
  </si>
  <si>
    <t>&gt;0,975</t>
  </si>
  <si>
    <r>
      <t>Ň</t>
    </r>
    <r>
      <rPr>
        <sz val="10"/>
        <rFont val="Arial"/>
        <family val="0"/>
      </rPr>
      <t>=</t>
    </r>
  </si>
  <si>
    <t>Populaatioestimaatti / population size estimate</t>
  </si>
  <si>
    <t>merkitty / marked</t>
  </si>
  <si>
    <t>saalis / catch</t>
  </si>
  <si>
    <t>merkittyjä saaliissa / recaptured marked</t>
  </si>
  <si>
    <t>population estimate</t>
  </si>
  <si>
    <t>R noudattaa hypergeometrista jalkaumaa / R obeys hypergeometric distribution</t>
  </si>
  <si>
    <t>R alaraja lower limit=</t>
  </si>
  <si>
    <t>R yläraja upper limit=</t>
  </si>
  <si>
    <t>compare</t>
  </si>
  <si>
    <t>cumulative p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</si>
</sst>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10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Sheet1!$I$3:$I$112</c:f>
              <c:numCache/>
            </c:numRef>
          </c:xVal>
          <c:yVal>
            <c:numRef>
              <c:f>Sheet1!$K$3:$K$112</c:f>
              <c:numCache/>
            </c:numRef>
          </c:yVal>
          <c:smooth val="1"/>
        </c:ser>
        <c:axId val="39024612"/>
        <c:axId val="15677189"/>
      </c:scatterChart>
      <c:valAx>
        <c:axId val="39024612"/>
        <c:scaling>
          <c:orientation val="minMax"/>
          <c:max val="70"/>
          <c:min val="4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677189"/>
        <c:crosses val="autoZero"/>
        <c:crossBetween val="midCat"/>
        <c:dispUnits/>
        <c:majorUnit val="1"/>
      </c:valAx>
      <c:valAx>
        <c:axId val="1567718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024612"/>
        <c:crosses val="autoZero"/>
        <c:crossBetween val="midCat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0.921</cdr:y>
    </cdr:from>
    <cdr:to>
      <cdr:x>0.32025</cdr:x>
      <cdr:y>0.921</cdr:y>
    </cdr:to>
    <cdr:sp>
      <cdr:nvSpPr>
        <cdr:cNvPr id="1" name="Line 1"/>
        <cdr:cNvSpPr>
          <a:spLocks/>
        </cdr:cNvSpPr>
      </cdr:nvSpPr>
      <cdr:spPr>
        <a:xfrm>
          <a:off x="371475" y="4676775"/>
          <a:ext cx="1495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0.06425</cdr:x>
      <cdr:y>0.056</cdr:y>
    </cdr:from>
    <cdr:to>
      <cdr:x>0.82825</cdr:x>
      <cdr:y>0.056</cdr:y>
    </cdr:to>
    <cdr:sp>
      <cdr:nvSpPr>
        <cdr:cNvPr id="2" name="Line 2"/>
        <cdr:cNvSpPr>
          <a:spLocks/>
        </cdr:cNvSpPr>
      </cdr:nvSpPr>
      <cdr:spPr>
        <a:xfrm flipV="1">
          <a:off x="371475" y="276225"/>
          <a:ext cx="44767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161925</xdr:rowOff>
    </xdr:from>
    <xdr:to>
      <xdr:col>7</xdr:col>
      <xdr:colOff>1581150</xdr:colOff>
      <xdr:row>48</xdr:row>
      <xdr:rowOff>104775</xdr:rowOff>
    </xdr:to>
    <xdr:graphicFrame>
      <xdr:nvGraphicFramePr>
        <xdr:cNvPr id="1" name="Chart 3"/>
        <xdr:cNvGraphicFramePr/>
      </xdr:nvGraphicFramePr>
      <xdr:xfrm>
        <a:off x="104775" y="3248025"/>
        <a:ext cx="58578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workbookViewId="0" topLeftCell="A70">
      <selection activeCell="K3" sqref="K3"/>
    </sheetView>
  </sheetViews>
  <sheetFormatPr defaultColWidth="9.140625" defaultRowHeight="13.5" customHeight="1"/>
  <cols>
    <col min="1" max="1" width="5.28125" style="2" customWidth="1"/>
    <col min="2" max="2" width="18.140625" style="2" customWidth="1"/>
    <col min="3" max="3" width="7.7109375" style="2" customWidth="1"/>
    <col min="4" max="4" width="6.7109375" style="2" customWidth="1"/>
    <col min="5" max="5" width="9.140625" style="2" customWidth="1"/>
    <col min="6" max="6" width="9.57421875" style="2" bestFit="1" customWidth="1"/>
    <col min="7" max="7" width="9.140625" style="2" customWidth="1"/>
    <col min="8" max="8" width="26.28125" style="2" customWidth="1"/>
    <col min="9" max="9" width="9.140625" style="2" customWidth="1"/>
    <col min="10" max="11" width="12.421875" style="2" bestFit="1" customWidth="1"/>
    <col min="12" max="14" width="9.140625" style="2" customWidth="1"/>
    <col min="15" max="16" width="12.421875" style="2" bestFit="1" customWidth="1"/>
    <col min="17" max="16384" width="9.140625" style="2" customWidth="1"/>
  </cols>
  <sheetData>
    <row r="1" ht="13.5" customHeight="1">
      <c r="A1" s="2" t="s">
        <v>5</v>
      </c>
    </row>
    <row r="2" spans="9:11" ht="13.5" customHeight="1">
      <c r="I2" s="2" t="s">
        <v>6</v>
      </c>
      <c r="J2" s="2" t="s">
        <v>7</v>
      </c>
      <c r="K2" s="2" t="s">
        <v>22</v>
      </c>
    </row>
    <row r="3" spans="2:11" ht="13.5" customHeight="1">
      <c r="B3" s="5" t="s">
        <v>13</v>
      </c>
      <c r="I3" s="2">
        <v>0</v>
      </c>
      <c r="J3" s="2">
        <f>HYPGEOMDIST(I3,$C$6,$C$5,$C$9)</f>
        <v>1.6111178279424822E-49</v>
      </c>
      <c r="K3" s="2">
        <f>SUM(J3:$J$3)</f>
        <v>1.6111178279424822E-49</v>
      </c>
    </row>
    <row r="4" spans="9:16" s="4" customFormat="1" ht="13.5" customHeight="1">
      <c r="I4" s="2">
        <v>1</v>
      </c>
      <c r="J4" s="2">
        <f aca="true" t="shared" si="0" ref="J4:J44">HYPGEOMDIST(I4,$C$6,$C$5,$C$9)</f>
        <v>6.094763971469469E-47</v>
      </c>
      <c r="K4" s="2">
        <f>SUM(J$3:$J4)</f>
        <v>6.110875149748894E-47</v>
      </c>
      <c r="N4" s="2"/>
      <c r="O4" s="2"/>
      <c r="P4" s="2"/>
    </row>
    <row r="5" spans="2:11" ht="13.5" customHeight="1">
      <c r="B5" s="1" t="s">
        <v>0</v>
      </c>
      <c r="C5" s="8">
        <v>109</v>
      </c>
      <c r="D5" s="2" t="s">
        <v>14</v>
      </c>
      <c r="I5" s="2">
        <v>2</v>
      </c>
      <c r="J5" s="2">
        <f t="shared" si="0"/>
        <v>1.1139353227854959E-44</v>
      </c>
      <c r="K5" s="2">
        <f>SUM(J$3:$J5)</f>
        <v>1.1200461979352448E-44</v>
      </c>
    </row>
    <row r="6" spans="2:11" ht="13.5" customHeight="1">
      <c r="B6" s="2" t="s">
        <v>1</v>
      </c>
      <c r="C6" s="8">
        <v>177</v>
      </c>
      <c r="D6" s="2" t="s">
        <v>15</v>
      </c>
      <c r="I6" s="2">
        <v>3</v>
      </c>
      <c r="J6" s="2">
        <f t="shared" si="0"/>
        <v>1.311851504349586E-42</v>
      </c>
      <c r="K6" s="2">
        <f>SUM(J$3:$J6)</f>
        <v>1.3230519663289385E-42</v>
      </c>
    </row>
    <row r="7" spans="2:11" ht="13.5" customHeight="1">
      <c r="B7" s="2" t="s">
        <v>2</v>
      </c>
      <c r="C7" s="8">
        <v>57</v>
      </c>
      <c r="D7" s="2" t="s">
        <v>16</v>
      </c>
      <c r="I7" s="2">
        <v>4</v>
      </c>
      <c r="J7" s="2">
        <f>HYPGEOMDIST(I7,$C$6,$C$5,$C$9)</f>
        <v>1.1201754234362852E-40</v>
      </c>
      <c r="K7" s="2">
        <f>SUM(J$3:$J7)</f>
        <v>1.1334059430995745E-40</v>
      </c>
    </row>
    <row r="8" spans="9:11" ht="13.5" customHeight="1">
      <c r="I8" s="2">
        <v>5</v>
      </c>
      <c r="J8" s="2">
        <f t="shared" si="0"/>
        <v>7.399267842443687E-39</v>
      </c>
      <c r="K8" s="2">
        <f>SUM(J$3:$J8)</f>
        <v>7.512608436753644E-39</v>
      </c>
    </row>
    <row r="9" spans="2:11" ht="13.5" customHeight="1">
      <c r="B9" s="9" t="s">
        <v>12</v>
      </c>
      <c r="C9" s="6">
        <f>(C$5+1)*($C$6+1)/($C$7+1)-1</f>
        <v>336.58620689655174</v>
      </c>
      <c r="D9" s="2" t="s">
        <v>17</v>
      </c>
      <c r="I9" s="2">
        <v>6</v>
      </c>
      <c r="J9" s="2">
        <f t="shared" si="0"/>
        <v>3.939229260881922E-37</v>
      </c>
      <c r="K9" s="2">
        <f>SUM(J$3:$J9)</f>
        <v>4.014355345249458E-37</v>
      </c>
    </row>
    <row r="10" spans="9:11" ht="13.5" customHeight="1">
      <c r="I10" s="2">
        <v>7</v>
      </c>
      <c r="J10" s="2">
        <f t="shared" si="0"/>
        <v>1.7388883451607346E-35</v>
      </c>
      <c r="K10" s="2">
        <f>SUM(J$3:$J10)</f>
        <v>1.7790318986132293E-35</v>
      </c>
    </row>
    <row r="11" spans="2:11" ht="13.5" customHeight="1">
      <c r="B11" s="5" t="s">
        <v>18</v>
      </c>
      <c r="I11" s="2">
        <v>8</v>
      </c>
      <c r="J11" s="2">
        <f t="shared" si="0"/>
        <v>6.498345669199816E-34</v>
      </c>
      <c r="K11" s="2">
        <f>SUM(J$3:$J11)</f>
        <v>6.676248859061138E-34</v>
      </c>
    </row>
    <row r="12" spans="9:11" ht="13.5" customHeight="1">
      <c r="I12" s="2">
        <v>9</v>
      </c>
      <c r="J12" s="2">
        <f t="shared" si="0"/>
        <v>2.0888938272612355E-32</v>
      </c>
      <c r="K12" s="2">
        <f>SUM(J$3:$J12)</f>
        <v>2.155656315851847E-32</v>
      </c>
    </row>
    <row r="13" spans="2:11" ht="13.5" customHeight="1">
      <c r="B13" s="3"/>
      <c r="C13" s="3"/>
      <c r="D13" s="3"/>
      <c r="E13" s="3"/>
      <c r="I13" s="2">
        <v>10</v>
      </c>
      <c r="J13" s="2">
        <f t="shared" si="0"/>
        <v>5.848902716331464E-31</v>
      </c>
      <c r="K13" s="2">
        <f>SUM(J$3:$J13)</f>
        <v>6.064468347916649E-31</v>
      </c>
    </row>
    <row r="14" spans="2:11" ht="13.5" customHeight="1">
      <c r="B14" s="2" t="s">
        <v>19</v>
      </c>
      <c r="C14" s="8">
        <v>48</v>
      </c>
      <c r="D14" s="3"/>
      <c r="E14" s="3" t="s">
        <v>8</v>
      </c>
      <c r="F14" s="2" t="s">
        <v>3</v>
      </c>
      <c r="G14" s="2" t="s">
        <v>21</v>
      </c>
      <c r="I14" s="2">
        <v>11</v>
      </c>
      <c r="J14" s="2">
        <f t="shared" si="0"/>
        <v>1.4411312758436373E-29</v>
      </c>
      <c r="K14" s="2">
        <f>SUM(J$3:$J14)</f>
        <v>1.5017759593228038E-29</v>
      </c>
    </row>
    <row r="15" spans="2:11" ht="13.5" customHeight="1">
      <c r="B15" s="2" t="s">
        <v>20</v>
      </c>
      <c r="C15" s="8">
        <v>66</v>
      </c>
      <c r="D15" s="3"/>
      <c r="E15" s="3" t="s">
        <v>9</v>
      </c>
      <c r="F15" s="2" t="s">
        <v>3</v>
      </c>
      <c r="G15" s="2" t="s">
        <v>21</v>
      </c>
      <c r="I15" s="2">
        <v>12</v>
      </c>
      <c r="J15" s="2">
        <f t="shared" si="0"/>
        <v>3.1511187628258414E-28</v>
      </c>
      <c r="K15" s="2">
        <f>SUM(J$3:$J15)</f>
        <v>3.3012963587581216E-28</v>
      </c>
    </row>
    <row r="16" spans="9:11" ht="13.5" customHeight="1">
      <c r="I16" s="2">
        <v>13</v>
      </c>
      <c r="J16" s="2">
        <f t="shared" si="0"/>
        <v>6.157955531016801E-27</v>
      </c>
      <c r="K16" s="2">
        <f>SUM(J$3:$J16)</f>
        <v>6.488085166892614E-27</v>
      </c>
    </row>
    <row r="17" spans="2:11" ht="13.5" customHeight="1">
      <c r="B17" s="6">
        <f>($C$5+1)*($C$6+1)/(C15+1)-1</f>
        <v>291.23880597014926</v>
      </c>
      <c r="C17" s="7" t="s">
        <v>4</v>
      </c>
      <c r="D17" s="6">
        <f>($C$5+1)*($C$6+1)/(C14+1)-1</f>
        <v>398.59183673469386</v>
      </c>
      <c r="I17" s="2">
        <v>14</v>
      </c>
      <c r="J17" s="2">
        <f t="shared" si="0"/>
        <v>1.0820407575929528E-25</v>
      </c>
      <c r="K17" s="2">
        <f>SUM(J$3:$J17)</f>
        <v>1.146921609261879E-25</v>
      </c>
    </row>
    <row r="18" spans="9:11" ht="13.5" customHeight="1">
      <c r="I18" s="2">
        <v>15</v>
      </c>
      <c r="J18" s="2">
        <f t="shared" si="0"/>
        <v>1.7185026801360904E-24</v>
      </c>
      <c r="K18" s="2">
        <f>SUM(J$3:$J18)</f>
        <v>1.8331948410622782E-24</v>
      </c>
    </row>
    <row r="19" spans="9:11" ht="13.5" customHeight="1">
      <c r="I19" s="2">
        <v>16</v>
      </c>
      <c r="J19" s="2">
        <f t="shared" si="0"/>
        <v>2.4781589785144287E-23</v>
      </c>
      <c r="K19" s="2">
        <f>SUM(J$3:$J19)</f>
        <v>2.6614784626206564E-23</v>
      </c>
    </row>
    <row r="20" spans="9:11" ht="13.5" customHeight="1">
      <c r="I20" s="2">
        <v>17</v>
      </c>
      <c r="J20" s="2">
        <f t="shared" si="0"/>
        <v>3.2577238266283183E-22</v>
      </c>
      <c r="K20" s="2">
        <f>SUM(J$3:$J20)</f>
        <v>3.523871672890384E-22</v>
      </c>
    </row>
    <row r="21" spans="9:11" ht="13.5" customHeight="1">
      <c r="I21" s="2">
        <v>18</v>
      </c>
      <c r="J21" s="2">
        <f t="shared" si="0"/>
        <v>3.917785516990924E-21</v>
      </c>
      <c r="K21" s="2">
        <f>SUM(J$3:$J21)</f>
        <v>4.270172684279962E-21</v>
      </c>
    </row>
    <row r="22" spans="9:11" ht="13.5" customHeight="1">
      <c r="I22" s="2">
        <v>19</v>
      </c>
      <c r="J22" s="2">
        <f t="shared" si="0"/>
        <v>4.3239083634890585E-20</v>
      </c>
      <c r="K22" s="2">
        <f>SUM(J$3:$J22)</f>
        <v>4.7509256319170544E-20</v>
      </c>
    </row>
    <row r="23" spans="9:11" ht="13.5" customHeight="1">
      <c r="I23" s="2">
        <v>20</v>
      </c>
      <c r="J23" s="2">
        <f t="shared" si="0"/>
        <v>4.3918554949153245E-19</v>
      </c>
      <c r="K23" s="2">
        <f>SUM(J$3:$J23)</f>
        <v>4.86694805810703E-19</v>
      </c>
    </row>
    <row r="24" spans="9:11" ht="13.5" customHeight="1">
      <c r="I24" s="2">
        <v>21</v>
      </c>
      <c r="J24" s="2">
        <f t="shared" si="0"/>
        <v>4.115854918206019E-18</v>
      </c>
      <c r="K24" s="2">
        <f>SUM(J$3:$J24)</f>
        <v>4.602549724016722E-18</v>
      </c>
    </row>
    <row r="25" spans="9:11" ht="13.5" customHeight="1">
      <c r="I25" s="2">
        <v>22</v>
      </c>
      <c r="J25" s="2">
        <f t="shared" si="0"/>
        <v>3.567074262445218E-17</v>
      </c>
      <c r="K25" s="2">
        <f>SUM(J$3:$J25)</f>
        <v>4.02732923484689E-17</v>
      </c>
    </row>
    <row r="26" spans="9:11" ht="13.5" customHeight="1">
      <c r="I26" s="2">
        <v>23</v>
      </c>
      <c r="J26" s="2">
        <f t="shared" si="0"/>
        <v>2.8649193823152935E-16</v>
      </c>
      <c r="K26" s="2">
        <f>SUM(J$3:$J26)</f>
        <v>3.2676523057999825E-16</v>
      </c>
    </row>
    <row r="27" spans="9:11" ht="13.5" customHeight="1">
      <c r="I27" s="2">
        <v>24</v>
      </c>
      <c r="J27" s="2">
        <f t="shared" si="0"/>
        <v>2.1364297465869207E-15</v>
      </c>
      <c r="K27" s="2">
        <f>SUM(J$3:$J27)</f>
        <v>2.463194977166919E-15</v>
      </c>
    </row>
    <row r="28" spans="9:11" ht="13.5" customHeight="1">
      <c r="I28" s="2">
        <v>25</v>
      </c>
      <c r="J28" s="2">
        <f t="shared" si="0"/>
        <v>1.481827672232689E-14</v>
      </c>
      <c r="K28" s="2">
        <f>SUM(J$3:$J28)</f>
        <v>1.7281471699493807E-14</v>
      </c>
    </row>
    <row r="29" spans="9:11" ht="13.5" customHeight="1">
      <c r="I29" s="2">
        <v>26</v>
      </c>
      <c r="J29" s="2">
        <f t="shared" si="0"/>
        <v>9.574886497503531E-14</v>
      </c>
      <c r="K29" s="2">
        <f>SUM(J$3:$J29)</f>
        <v>1.1303033667452911E-13</v>
      </c>
    </row>
    <row r="30" spans="9:11" ht="13.5" customHeight="1">
      <c r="I30" s="2">
        <v>27</v>
      </c>
      <c r="J30" s="2">
        <f t="shared" si="0"/>
        <v>5.772104496065983E-13</v>
      </c>
      <c r="K30" s="2">
        <f>SUM(J$3:$J30)</f>
        <v>6.902407862811274E-13</v>
      </c>
    </row>
    <row r="31" spans="9:11" ht="13.5" customHeight="1">
      <c r="I31" s="2">
        <v>28</v>
      </c>
      <c r="J31" s="2">
        <f t="shared" si="0"/>
        <v>3.2507731365206744E-12</v>
      </c>
      <c r="K31" s="2">
        <f>SUM(J$3:$J31)</f>
        <v>3.941013922801802E-12</v>
      </c>
    </row>
    <row r="32" spans="9:11" ht="13.5" customHeight="1">
      <c r="I32" s="2">
        <v>29</v>
      </c>
      <c r="J32" s="2">
        <f t="shared" si="0"/>
        <v>1.7125089910374528E-11</v>
      </c>
      <c r="K32" s="2">
        <f>SUM(J$3:$J32)</f>
        <v>2.106610383317633E-11</v>
      </c>
    </row>
    <row r="33" spans="9:11" ht="13.5" customHeight="1">
      <c r="I33" s="2">
        <v>30</v>
      </c>
      <c r="J33" s="2">
        <f t="shared" si="0"/>
        <v>8.448377689118097E-11</v>
      </c>
      <c r="K33" s="2">
        <f>SUM(J$3:$J33)</f>
        <v>1.055498807243573E-10</v>
      </c>
    </row>
    <row r="34" spans="9:11" ht="13.5" customHeight="1">
      <c r="I34" s="2">
        <v>31</v>
      </c>
      <c r="J34" s="2">
        <f t="shared" si="0"/>
        <v>3.9072485107020495E-10</v>
      </c>
      <c r="K34" s="2">
        <f>SUM(J$3:$J34)</f>
        <v>4.962747317945623E-10</v>
      </c>
    </row>
    <row r="35" spans="9:11" ht="13.5" customHeight="1">
      <c r="I35" s="2">
        <v>32</v>
      </c>
      <c r="J35" s="2">
        <f t="shared" si="0"/>
        <v>1.6957220289586474E-09</v>
      </c>
      <c r="K35" s="2">
        <f>SUM(J$3:$J35)</f>
        <v>2.1919967607532095E-09</v>
      </c>
    </row>
    <row r="36" spans="9:11" ht="13.5" customHeight="1">
      <c r="I36" s="2">
        <v>33</v>
      </c>
      <c r="J36" s="2">
        <f t="shared" si="0"/>
        <v>6.912280559811365E-09</v>
      </c>
      <c r="K36" s="2">
        <f>SUM(J$3:$J36)</f>
        <v>9.104277320564574E-09</v>
      </c>
    </row>
    <row r="37" spans="9:11" ht="13.5" customHeight="1">
      <c r="I37" s="2">
        <v>34</v>
      </c>
      <c r="J37" s="2">
        <f t="shared" si="0"/>
        <v>2.648739441406703E-08</v>
      </c>
      <c r="K37" s="2">
        <f>SUM(J$3:$J37)</f>
        <v>3.5591671734631605E-08</v>
      </c>
    </row>
    <row r="38" spans="9:11" ht="13.5" customHeight="1">
      <c r="I38" s="2">
        <v>35</v>
      </c>
      <c r="J38" s="2">
        <f t="shared" si="0"/>
        <v>9.548816977844348E-08</v>
      </c>
      <c r="K38" s="2">
        <f>SUM(J$3:$J38)</f>
        <v>1.3107984151307508E-07</v>
      </c>
    </row>
    <row r="39" spans="9:11" ht="13.5" customHeight="1">
      <c r="I39" s="2">
        <v>36</v>
      </c>
      <c r="J39" s="2">
        <f t="shared" si="0"/>
        <v>3.2409227649608643E-07</v>
      </c>
      <c r="K39" s="2">
        <f>SUM(J$3:$J39)</f>
        <v>4.551721180091615E-07</v>
      </c>
    </row>
    <row r="40" spans="9:11" ht="13.5" customHeight="1">
      <c r="I40" s="2">
        <v>37</v>
      </c>
      <c r="J40" s="2">
        <f t="shared" si="0"/>
        <v>1.0363099726543074E-06</v>
      </c>
      <c r="K40" s="2">
        <f>SUM(J$3:$J40)</f>
        <v>1.491482090663469E-06</v>
      </c>
    </row>
    <row r="41" spans="9:11" ht="13.5" customHeight="1">
      <c r="I41" s="2">
        <v>38</v>
      </c>
      <c r="J41" s="2">
        <f t="shared" si="0"/>
        <v>3.123805180728299E-06</v>
      </c>
      <c r="K41" s="2">
        <f>SUM(J$3:$J41)</f>
        <v>4.615287271391768E-06</v>
      </c>
    </row>
    <row r="42" spans="9:11" ht="13.5" customHeight="1">
      <c r="I42" s="2">
        <v>39</v>
      </c>
      <c r="J42" s="2">
        <f t="shared" si="0"/>
        <v>8.881830402940806E-06</v>
      </c>
      <c r="K42" s="2">
        <f>SUM(J$3:$J42)</f>
        <v>1.3497117674332573E-05</v>
      </c>
    </row>
    <row r="43" spans="9:11" ht="13.5" customHeight="1">
      <c r="I43" s="2">
        <v>40</v>
      </c>
      <c r="J43" s="2">
        <f t="shared" si="0"/>
        <v>2.383291158122449E-05</v>
      </c>
      <c r="K43" s="2">
        <f>SUM(J$3:$J43)</f>
        <v>3.7330029255557066E-05</v>
      </c>
    </row>
    <row r="44" spans="9:11" ht="13.5" customHeight="1">
      <c r="I44" s="2">
        <v>41</v>
      </c>
      <c r="J44" s="2">
        <f t="shared" si="0"/>
        <v>6.038394885481513E-05</v>
      </c>
      <c r="K44" s="2">
        <f>SUM(J$3:$J44)</f>
        <v>9.771397811037219E-05</v>
      </c>
    </row>
    <row r="45" spans="9:11" ht="13.5" customHeight="1">
      <c r="I45" s="2">
        <v>42</v>
      </c>
      <c r="J45" s="2">
        <f aca="true" t="shared" si="1" ref="J45:J108">HYPGEOMDIST(I45,$C$6,$C$5,$C$9)</f>
        <v>0.00014452141796307766</v>
      </c>
      <c r="K45" s="2">
        <f>SUM(J$3:$J45)</f>
        <v>0.00024223539607344985</v>
      </c>
    </row>
    <row r="46" spans="9:11" ht="13.5" customHeight="1">
      <c r="I46" s="2">
        <v>43</v>
      </c>
      <c r="J46" s="2">
        <f t="shared" si="1"/>
        <v>0.00032688077656314955</v>
      </c>
      <c r="K46" s="2">
        <f>SUM(J$3:$J46)</f>
        <v>0.0005691161726365994</v>
      </c>
    </row>
    <row r="47" spans="9:11" ht="13.5" customHeight="1">
      <c r="I47" s="2">
        <v>44</v>
      </c>
      <c r="J47" s="2">
        <f t="shared" si="1"/>
        <v>0.0006989684690339684</v>
      </c>
      <c r="K47" s="2">
        <f>SUM(J$3:$J47)</f>
        <v>0.0012680846416705679</v>
      </c>
    </row>
    <row r="48" spans="9:11" ht="13.5" customHeight="1">
      <c r="I48" s="2">
        <v>45</v>
      </c>
      <c r="J48" s="2">
        <f t="shared" si="1"/>
        <v>0.0014134695707131342</v>
      </c>
      <c r="K48" s="2">
        <f>SUM(J$3:$J48)</f>
        <v>0.002681554212383702</v>
      </c>
    </row>
    <row r="49" spans="9:11" ht="13.5" customHeight="1">
      <c r="I49" s="2">
        <v>46</v>
      </c>
      <c r="J49" s="2">
        <f t="shared" si="1"/>
        <v>0.002704028743972956</v>
      </c>
      <c r="K49" s="2">
        <f>SUM(J$3:$J49)</f>
        <v>0.005385582956356658</v>
      </c>
    </row>
    <row r="50" spans="9:11" ht="13.5" customHeight="1">
      <c r="I50" s="2">
        <v>47</v>
      </c>
      <c r="J50" s="2">
        <f t="shared" si="1"/>
        <v>0.004895009700374805</v>
      </c>
      <c r="K50" s="2">
        <f>SUM(J$3:$J50)</f>
        <v>0.010280592656731462</v>
      </c>
    </row>
    <row r="51" spans="9:12" ht="13.5" customHeight="1">
      <c r="I51" s="8">
        <v>48</v>
      </c>
      <c r="J51" s="8">
        <f t="shared" si="1"/>
        <v>0.008387282777427939</v>
      </c>
      <c r="K51" s="8">
        <f>SUM(J$3:$J51)</f>
        <v>0.018667875434159403</v>
      </c>
      <c r="L51" s="8" t="s">
        <v>10</v>
      </c>
    </row>
    <row r="52" spans="9:11" ht="13.5" customHeight="1">
      <c r="I52" s="2">
        <v>49</v>
      </c>
      <c r="J52" s="2">
        <f t="shared" si="1"/>
        <v>0.013605344913539576</v>
      </c>
      <c r="K52" s="2">
        <f>SUM(J$3:$J52)</f>
        <v>0.03227322034769898</v>
      </c>
    </row>
    <row r="53" spans="9:11" ht="13.5" customHeight="1">
      <c r="I53" s="2">
        <v>50</v>
      </c>
      <c r="J53" s="2">
        <f>HYPGEOMDIST(I53,$C$6,$C$5,$C$9)</f>
        <v>0.02089780978719679</v>
      </c>
      <c r="K53" s="2">
        <f>SUM(J$3:$J53)</f>
        <v>0.05317103013489577</v>
      </c>
    </row>
    <row r="54" spans="9:11" ht="13.5" customHeight="1">
      <c r="I54" s="2">
        <v>51</v>
      </c>
      <c r="J54" s="2">
        <f t="shared" si="1"/>
        <v>0.030399395988248038</v>
      </c>
      <c r="K54" s="2">
        <f>SUM(J$3:$J54)</f>
        <v>0.0835704261231438</v>
      </c>
    </row>
    <row r="55" spans="9:11" ht="13.5" customHeight="1">
      <c r="I55" s="2">
        <v>52</v>
      </c>
      <c r="J55" s="2">
        <f t="shared" si="1"/>
        <v>0.0418851406263418</v>
      </c>
      <c r="K55" s="2">
        <f>SUM(J$3:$J55)</f>
        <v>0.1254555667494856</v>
      </c>
    </row>
    <row r="56" spans="9:11" ht="13.5" customHeight="1">
      <c r="I56" s="2">
        <v>53</v>
      </c>
      <c r="J56" s="2">
        <f t="shared" si="1"/>
        <v>0.054667819557187226</v>
      </c>
      <c r="K56" s="2">
        <f>SUM(J$3:$J56)</f>
        <v>0.18012338630667282</v>
      </c>
    </row>
    <row r="57" spans="9:11" ht="13.5" customHeight="1">
      <c r="I57" s="2">
        <v>54</v>
      </c>
      <c r="J57" s="2">
        <f t="shared" si="1"/>
        <v>0.06759496777156472</v>
      </c>
      <c r="K57" s="2">
        <f>SUM(J$3:$J57)</f>
        <v>0.24771835407823756</v>
      </c>
    </row>
    <row r="58" spans="9:11" ht="13.5" customHeight="1">
      <c r="I58" s="2">
        <v>55</v>
      </c>
      <c r="J58" s="2">
        <f t="shared" si="1"/>
        <v>0.07918267653240445</v>
      </c>
      <c r="K58" s="2">
        <f>SUM(J$3:$J58)</f>
        <v>0.326901030610642</v>
      </c>
    </row>
    <row r="59" spans="9:11" ht="13.5" customHeight="1">
      <c r="I59" s="2">
        <v>56</v>
      </c>
      <c r="J59" s="2">
        <f t="shared" si="1"/>
        <v>0.08787996512727096</v>
      </c>
      <c r="K59" s="2">
        <f>SUM(J$3:$J59)</f>
        <v>0.414780995737913</v>
      </c>
    </row>
    <row r="60" spans="9:11" ht="13.5" customHeight="1">
      <c r="I60" s="2">
        <v>57</v>
      </c>
      <c r="J60" s="2">
        <f t="shared" si="1"/>
        <v>0.09240436405331844</v>
      </c>
      <c r="K60" s="2">
        <f>SUM(J$3:$J60)</f>
        <v>0.5071853597912315</v>
      </c>
    </row>
    <row r="61" spans="9:11" ht="13.5" customHeight="1">
      <c r="I61" s="2">
        <v>58</v>
      </c>
      <c r="J61" s="2">
        <f t="shared" si="1"/>
        <v>0.09205032434430173</v>
      </c>
      <c r="K61" s="2">
        <f>SUM(J$3:$J61)</f>
        <v>0.5992356841355332</v>
      </c>
    </row>
    <row r="62" spans="9:11" ht="13.5" customHeight="1">
      <c r="I62" s="2">
        <v>59</v>
      </c>
      <c r="J62" s="2">
        <f t="shared" si="1"/>
        <v>0.0868688257573577</v>
      </c>
      <c r="K62" s="2">
        <f>SUM(J$3:$J62)</f>
        <v>0.6861045098928908</v>
      </c>
    </row>
    <row r="63" spans="9:11" ht="13.5" customHeight="1">
      <c r="I63" s="2">
        <v>60</v>
      </c>
      <c r="J63" s="2">
        <f t="shared" si="1"/>
        <v>0.0776554654497592</v>
      </c>
      <c r="K63" s="2">
        <f>SUM(J$3:$J63)</f>
        <v>0.76375997534265</v>
      </c>
    </row>
    <row r="64" spans="9:11" ht="13.5" customHeight="1">
      <c r="I64" s="2">
        <v>61</v>
      </c>
      <c r="J64" s="2">
        <f t="shared" si="1"/>
        <v>0.06575081722396535</v>
      </c>
      <c r="K64" s="2">
        <f>SUM(J$3:$J64)</f>
        <v>0.8295107925666154</v>
      </c>
    </row>
    <row r="65" spans="9:11" ht="13.5" customHeight="1">
      <c r="I65" s="2">
        <v>62</v>
      </c>
      <c r="J65" s="2">
        <f t="shared" si="1"/>
        <v>0.05272185344225791</v>
      </c>
      <c r="K65" s="2">
        <f>SUM(J$3:$J65)</f>
        <v>0.8822326460088733</v>
      </c>
    </row>
    <row r="66" spans="9:11" ht="13.5" customHeight="1">
      <c r="I66" s="2">
        <v>63</v>
      </c>
      <c r="J66" s="2">
        <f t="shared" si="1"/>
        <v>0.04002832109220458</v>
      </c>
      <c r="K66" s="2">
        <f>SUM(J$3:$J66)</f>
        <v>0.9222609671010779</v>
      </c>
    </row>
    <row r="67" spans="9:11" ht="13.5" customHeight="1">
      <c r="I67" s="2">
        <v>64</v>
      </c>
      <c r="J67" s="2">
        <f t="shared" si="1"/>
        <v>0.028770355785022014</v>
      </c>
      <c r="K67" s="2">
        <f>SUM(J$3:$J67)</f>
        <v>0.9510313228860998</v>
      </c>
    </row>
    <row r="68" spans="9:11" ht="13.5" customHeight="1">
      <c r="I68" s="2">
        <v>65</v>
      </c>
      <c r="J68" s="2">
        <f t="shared" si="1"/>
        <v>0.01957153968787115</v>
      </c>
      <c r="K68" s="2">
        <f>SUM(J$3:$J68)</f>
        <v>0.970602862573971</v>
      </c>
    </row>
    <row r="69" spans="9:12" ht="13.5" customHeight="1">
      <c r="I69" s="8">
        <v>66</v>
      </c>
      <c r="J69" s="8">
        <f t="shared" si="1"/>
        <v>0.012597772672652701</v>
      </c>
      <c r="K69" s="8">
        <f>SUM(J$3:$J69)</f>
        <v>0.9832006352466237</v>
      </c>
      <c r="L69" s="8" t="s">
        <v>11</v>
      </c>
    </row>
    <row r="70" spans="9:11" ht="13.5" customHeight="1">
      <c r="I70" s="2">
        <v>67</v>
      </c>
      <c r="J70" s="2">
        <f t="shared" si="1"/>
        <v>0.007670515240026972</v>
      </c>
      <c r="K70" s="2">
        <f>SUM(J$3:$J70)</f>
        <v>0.9908711504866506</v>
      </c>
    </row>
    <row r="71" spans="9:11" ht="13.5" customHeight="1">
      <c r="I71" s="2">
        <v>68</v>
      </c>
      <c r="J71" s="2">
        <f t="shared" si="1"/>
        <v>0.004416473131720408</v>
      </c>
      <c r="K71" s="2">
        <f>SUM(J$3:$J71)</f>
        <v>0.9952876236183711</v>
      </c>
    </row>
    <row r="72" spans="9:11" ht="13.5" customHeight="1">
      <c r="I72" s="2">
        <v>69</v>
      </c>
      <c r="J72" s="2">
        <f t="shared" si="1"/>
        <v>0.002403753309664898</v>
      </c>
      <c r="K72" s="2">
        <f>SUM(J$3:$J72)</f>
        <v>0.997691376928036</v>
      </c>
    </row>
    <row r="73" spans="9:11" ht="13.5" customHeight="1">
      <c r="I73" s="2">
        <v>70</v>
      </c>
      <c r="J73" s="2">
        <f t="shared" si="1"/>
        <v>0.0012362159878276638</v>
      </c>
      <c r="K73" s="2">
        <f>SUM(J$3:$J73)</f>
        <v>0.9989275929158636</v>
      </c>
    </row>
    <row r="74" spans="9:11" ht="13.5" customHeight="1">
      <c r="I74" s="2">
        <v>71</v>
      </c>
      <c r="J74" s="2">
        <f t="shared" si="1"/>
        <v>0.0006004806561756308</v>
      </c>
      <c r="K74" s="2">
        <f>SUM(J$3:$J74)</f>
        <v>0.9995280735720393</v>
      </c>
    </row>
    <row r="75" spans="9:11" ht="13.5" customHeight="1">
      <c r="I75" s="2">
        <v>72</v>
      </c>
      <c r="J75" s="2">
        <f t="shared" si="1"/>
        <v>0.00027535702220804183</v>
      </c>
      <c r="K75" s="2">
        <f>SUM(J$3:$J75)</f>
        <v>0.9998034305942474</v>
      </c>
    </row>
    <row r="76" spans="9:11" ht="13.5" customHeight="1">
      <c r="I76" s="2">
        <v>73</v>
      </c>
      <c r="J76" s="2">
        <f t="shared" si="1"/>
        <v>0.00011914044228513652</v>
      </c>
      <c r="K76" s="2">
        <f>SUM(J$3:$J76)</f>
        <v>0.9999225710365325</v>
      </c>
    </row>
    <row r="77" spans="9:11" ht="13.5" customHeight="1">
      <c r="I77" s="2">
        <v>74</v>
      </c>
      <c r="J77" s="2">
        <f t="shared" si="1"/>
        <v>4.861179336481606E-05</v>
      </c>
      <c r="K77" s="2">
        <f>SUM(J$3:$J77)</f>
        <v>0.9999711828298973</v>
      </c>
    </row>
    <row r="78" spans="9:11" ht="13.5" customHeight="1">
      <c r="I78" s="2">
        <v>75</v>
      </c>
      <c r="J78" s="2">
        <f t="shared" si="1"/>
        <v>1.8692854941883943E-05</v>
      </c>
      <c r="K78" s="2">
        <f>SUM(J$3:$J78)</f>
        <v>0.9999898756848392</v>
      </c>
    </row>
    <row r="79" spans="9:11" ht="13.5" customHeight="1">
      <c r="I79" s="2">
        <v>76</v>
      </c>
      <c r="J79" s="2">
        <f t="shared" si="1"/>
        <v>6.7697181431133584E-06</v>
      </c>
      <c r="K79" s="2">
        <f>SUM(J$3:$J79)</f>
        <v>0.9999966454029823</v>
      </c>
    </row>
    <row r="80" spans="9:11" ht="13.5" customHeight="1">
      <c r="I80" s="2">
        <v>77</v>
      </c>
      <c r="J80" s="2">
        <f t="shared" si="1"/>
        <v>2.3073392546269346E-06</v>
      </c>
      <c r="K80" s="2">
        <f>SUM(J$3:$J80)</f>
        <v>0.9999989527422369</v>
      </c>
    </row>
    <row r="81" spans="9:11" ht="13.5" customHeight="1">
      <c r="I81" s="2">
        <v>78</v>
      </c>
      <c r="J81" s="2">
        <f t="shared" si="1"/>
        <v>7.395318123804282E-07</v>
      </c>
      <c r="K81" s="2">
        <f>SUM(J$3:$J81)</f>
        <v>0.9999996922740493</v>
      </c>
    </row>
    <row r="82" spans="9:11" ht="13.5" customHeight="1">
      <c r="I82" s="2">
        <v>79</v>
      </c>
      <c r="J82" s="2">
        <f t="shared" si="1"/>
        <v>2.2270857935389399E-07</v>
      </c>
      <c r="K82" s="2">
        <f>SUM(J$3:$J82)</f>
        <v>0.9999999149826286</v>
      </c>
    </row>
    <row r="83" spans="9:11" ht="13.5" customHeight="1">
      <c r="I83" s="2">
        <v>80</v>
      </c>
      <c r="J83" s="2">
        <f t="shared" si="1"/>
        <v>6.29580022404276E-08</v>
      </c>
      <c r="K83" s="2">
        <f>SUM(J$3:$J83)</f>
        <v>0.9999999779406309</v>
      </c>
    </row>
    <row r="84" spans="9:11" ht="13.5" customHeight="1">
      <c r="I84" s="2">
        <v>81</v>
      </c>
      <c r="J84" s="2">
        <f t="shared" si="1"/>
        <v>1.6690308199257663E-08</v>
      </c>
      <c r="K84" s="2">
        <f>SUM(J$3:$J84)</f>
        <v>0.9999999946309391</v>
      </c>
    </row>
    <row r="85" spans="9:11" ht="13.5" customHeight="1">
      <c r="I85" s="2">
        <v>82</v>
      </c>
      <c r="J85" s="2">
        <f t="shared" si="1"/>
        <v>4.144821548374406E-09</v>
      </c>
      <c r="K85" s="2">
        <f>SUM(J$3:$J85)</f>
        <v>0.9999999987757607</v>
      </c>
    </row>
    <row r="86" spans="9:11" ht="13.5" customHeight="1">
      <c r="I86" s="2">
        <v>83</v>
      </c>
      <c r="J86" s="2">
        <f t="shared" si="1"/>
        <v>9.630824596050702E-10</v>
      </c>
      <c r="K86" s="2">
        <f>SUM(J$3:$J86)</f>
        <v>0.9999999997388432</v>
      </c>
    </row>
    <row r="87" spans="9:11" ht="13.5" customHeight="1">
      <c r="I87" s="2">
        <v>84</v>
      </c>
      <c r="J87" s="2">
        <f t="shared" si="1"/>
        <v>2.0911278707132143E-10</v>
      </c>
      <c r="K87" s="2">
        <f>SUM(J$3:$J87)</f>
        <v>0.9999999999479561</v>
      </c>
    </row>
    <row r="88" spans="9:11" ht="13.5" customHeight="1">
      <c r="I88" s="2">
        <v>85</v>
      </c>
      <c r="J88" s="2">
        <f t="shared" si="1"/>
        <v>4.236925751118277E-11</v>
      </c>
      <c r="K88" s="2">
        <f>SUM(J$3:$J88)</f>
        <v>0.9999999999903253</v>
      </c>
    </row>
    <row r="89" spans="9:11" ht="13.5" customHeight="1">
      <c r="I89" s="2">
        <v>86</v>
      </c>
      <c r="J89" s="2">
        <f t="shared" si="1"/>
        <v>7.998573921399745E-12</v>
      </c>
      <c r="K89" s="2">
        <f>SUM(J$3:$J89)</f>
        <v>0.9999999999983239</v>
      </c>
    </row>
    <row r="90" spans="9:11" ht="13.5" customHeight="1">
      <c r="I90" s="2">
        <v>87</v>
      </c>
      <c r="J90" s="2">
        <f t="shared" si="1"/>
        <v>1.4045654180291682E-12</v>
      </c>
      <c r="K90" s="2">
        <f>SUM(J$3:$J90)</f>
        <v>0.9999999999997284</v>
      </c>
    </row>
    <row r="91" spans="9:11" ht="13.5" customHeight="1">
      <c r="I91" s="2">
        <v>88</v>
      </c>
      <c r="J91" s="2">
        <f t="shared" si="1"/>
        <v>2.290052312004078E-13</v>
      </c>
      <c r="K91" s="2">
        <f>SUM(J$3:$J91)</f>
        <v>0.9999999999999575</v>
      </c>
    </row>
    <row r="92" spans="9:11" ht="13.5" customHeight="1">
      <c r="I92" s="2">
        <v>89</v>
      </c>
      <c r="J92" s="2">
        <f t="shared" si="1"/>
        <v>3.459791262739979E-14</v>
      </c>
      <c r="K92" s="2">
        <f>SUM(J$3:$J92)</f>
        <v>0.9999999999999921</v>
      </c>
    </row>
    <row r="93" spans="9:11" ht="13.5" customHeight="1">
      <c r="I93" s="2">
        <v>90</v>
      </c>
      <c r="J93" s="2">
        <f t="shared" si="1"/>
        <v>4.832724303509806E-15</v>
      </c>
      <c r="K93" s="2">
        <f>SUM(J$3:$J93)</f>
        <v>0.999999999999997</v>
      </c>
    </row>
    <row r="94" spans="9:11" ht="13.5" customHeight="1">
      <c r="I94" s="2">
        <v>91</v>
      </c>
      <c r="J94" s="2">
        <f t="shared" si="1"/>
        <v>6.22593194115947E-16</v>
      </c>
      <c r="K94" s="2">
        <f>SUM(J$3:$J94)</f>
        <v>0.9999999999999977</v>
      </c>
    </row>
    <row r="95" spans="9:11" ht="13.5" customHeight="1">
      <c r="I95" s="2">
        <v>92</v>
      </c>
      <c r="J95" s="2">
        <f t="shared" si="1"/>
        <v>7.377329030094049E-17</v>
      </c>
      <c r="K95" s="2">
        <f>SUM(J$3:$J95)</f>
        <v>0.9999999999999978</v>
      </c>
    </row>
    <row r="96" spans="9:11" ht="13.5" customHeight="1">
      <c r="I96" s="2">
        <v>93</v>
      </c>
      <c r="J96" s="2">
        <f t="shared" si="1"/>
        <v>8.015821075634166E-18</v>
      </c>
      <c r="K96" s="2">
        <f>SUM(J$3:$J96)</f>
        <v>0.9999999999999978</v>
      </c>
    </row>
    <row r="97" spans="9:11" ht="13.5" customHeight="1">
      <c r="I97" s="2">
        <v>94</v>
      </c>
      <c r="J97" s="2">
        <f t="shared" si="1"/>
        <v>7.958971280771528E-19</v>
      </c>
      <c r="K97" s="2">
        <f>SUM(J$3:$J97)</f>
        <v>0.9999999999999978</v>
      </c>
    </row>
    <row r="98" spans="9:11" ht="13.5" customHeight="1">
      <c r="I98" s="2">
        <v>95</v>
      </c>
      <c r="J98" s="2">
        <f t="shared" si="1"/>
        <v>7.193407800043952E-20</v>
      </c>
      <c r="K98" s="2">
        <f>SUM(J$3:$J98)</f>
        <v>0.9999999999999978</v>
      </c>
    </row>
    <row r="99" spans="9:11" ht="13.5" customHeight="1">
      <c r="I99" s="2">
        <v>96</v>
      </c>
      <c r="J99" s="2">
        <f t="shared" si="1"/>
        <v>5.8918608407894215E-21</v>
      </c>
      <c r="K99" s="2">
        <f>SUM(J$3:$J99)</f>
        <v>0.9999999999999978</v>
      </c>
    </row>
    <row r="100" spans="9:11" ht="13.5" customHeight="1">
      <c r="I100" s="2">
        <v>97</v>
      </c>
      <c r="J100" s="2">
        <f t="shared" si="1"/>
        <v>4.3510270463225045E-22</v>
      </c>
      <c r="K100" s="2">
        <f>SUM(J$3:$J100)</f>
        <v>0.9999999999999978</v>
      </c>
    </row>
    <row r="101" spans="9:11" ht="13.5" customHeight="1">
      <c r="I101" s="2">
        <v>98</v>
      </c>
      <c r="J101" s="2">
        <f t="shared" si="1"/>
        <v>2.879885524317159E-23</v>
      </c>
      <c r="K101" s="2">
        <f>SUM(J$3:$J101)</f>
        <v>0.9999999999999978</v>
      </c>
    </row>
    <row r="102" spans="9:11" ht="13.5" customHeight="1">
      <c r="I102" s="2">
        <v>99</v>
      </c>
      <c r="J102" s="2">
        <f t="shared" si="1"/>
        <v>1.6965768562345675E-24</v>
      </c>
      <c r="K102" s="2">
        <f>SUM(J$3:$J102)</f>
        <v>0.9999999999999978</v>
      </c>
    </row>
    <row r="103" spans="9:11" ht="13.5" customHeight="1">
      <c r="I103" s="2">
        <v>100</v>
      </c>
      <c r="J103" s="2">
        <f t="shared" si="1"/>
        <v>8.822199652419762E-26</v>
      </c>
      <c r="K103" s="2">
        <f>SUM(J$3:$J103)</f>
        <v>0.9999999999999978</v>
      </c>
    </row>
    <row r="104" spans="9:11" ht="13.5" customHeight="1">
      <c r="I104" s="2">
        <v>101</v>
      </c>
      <c r="J104" s="2">
        <f t="shared" si="1"/>
        <v>4.0087760534567544E-27</v>
      </c>
      <c r="K104" s="2">
        <f>SUM(J$3:$J104)</f>
        <v>0.9999999999999978</v>
      </c>
    </row>
    <row r="105" spans="9:11" ht="13.5" customHeight="1">
      <c r="I105" s="2">
        <v>102</v>
      </c>
      <c r="J105" s="2">
        <f t="shared" si="1"/>
        <v>1.572069040571273E-28</v>
      </c>
      <c r="K105" s="2">
        <f>SUM(J$3:$J105)</f>
        <v>0.9999999999999978</v>
      </c>
    </row>
    <row r="106" spans="9:11" ht="13.5" customHeight="1">
      <c r="I106" s="2">
        <v>103</v>
      </c>
      <c r="J106" s="2">
        <f t="shared" si="1"/>
        <v>5.2372374281357846E-30</v>
      </c>
      <c r="K106" s="2">
        <f>SUM(J$3:$J106)</f>
        <v>0.9999999999999978</v>
      </c>
    </row>
    <row r="107" spans="9:11" ht="13.5" customHeight="1">
      <c r="I107" s="2">
        <v>104</v>
      </c>
      <c r="J107" s="2">
        <f t="shared" si="1"/>
        <v>1.4518815048028791E-31</v>
      </c>
      <c r="K107" s="2">
        <f>SUM(J$3:$J107)</f>
        <v>0.9999999999999978</v>
      </c>
    </row>
    <row r="108" spans="9:11" ht="13.5" customHeight="1">
      <c r="I108" s="2">
        <v>105</v>
      </c>
      <c r="J108" s="2">
        <f t="shared" si="1"/>
        <v>3.256139780356689E-33</v>
      </c>
      <c r="K108" s="2">
        <f>SUM(J$3:$J108)</f>
        <v>0.9999999999999978</v>
      </c>
    </row>
    <row r="109" spans="9:11" ht="13.5" customHeight="1">
      <c r="I109" s="2">
        <v>106</v>
      </c>
      <c r="J109" s="2">
        <f>HYPGEOMDIST(I109,$C$6,$C$5,$C$9)</f>
        <v>5.671070735018904E-35</v>
      </c>
      <c r="K109" s="2">
        <f>SUM(J$3:$J109)</f>
        <v>0.9999999999999978</v>
      </c>
    </row>
    <row r="110" spans="9:11" ht="13.5" customHeight="1">
      <c r="I110" s="2">
        <v>107</v>
      </c>
      <c r="J110" s="2">
        <f>HYPGEOMDIST(I110,$C$6,$C$5,$C$9)</f>
        <v>7.190535547110108E-37</v>
      </c>
      <c r="K110" s="2">
        <f>SUM(J$3:$J110)</f>
        <v>0.9999999999999978</v>
      </c>
    </row>
    <row r="111" spans="9:11" ht="13.5" customHeight="1">
      <c r="I111" s="2">
        <v>108</v>
      </c>
      <c r="J111" s="2">
        <f>HYPGEOMDIST(I111,$C$6,$C$5,$C$9)</f>
        <v>5.899407973484607E-39</v>
      </c>
      <c r="K111" s="2">
        <f>SUM(J$3:$J111)</f>
        <v>0.9999999999999978</v>
      </c>
    </row>
    <row r="112" spans="9:11" ht="13.5" customHeight="1">
      <c r="I112" s="2">
        <v>109</v>
      </c>
      <c r="J112" s="2">
        <f>HYPGEOMDIST(I112,$C$6,$C$5,$C$9)</f>
        <v>2.348734349838087E-41</v>
      </c>
      <c r="K112" s="2">
        <f>SUM(J$3:$J112)</f>
        <v>0.9999999999999978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tevaultti</dc:creator>
  <cp:keywords/>
  <dc:description/>
  <cp:lastModifiedBy>Marjomäki, Timo Juhani</cp:lastModifiedBy>
  <cp:lastPrinted>2006-04-24T06:28:46Z</cp:lastPrinted>
  <dcterms:created xsi:type="dcterms:W3CDTF">2006-04-21T06:29:22Z</dcterms:created>
  <dcterms:modified xsi:type="dcterms:W3CDTF">2009-02-19T14:43:13Z</dcterms:modified>
  <cp:category/>
  <cp:version/>
  <cp:contentType/>
  <cp:contentStatus/>
</cp:coreProperties>
</file>